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2120" windowHeight="8640" activeTab="0"/>
  </bookViews>
  <sheets>
    <sheet name="2 táblázat (4)" sheetId="1" r:id="rId1"/>
    <sheet name="Munka1" sheetId="2" r:id="rId2"/>
    <sheet name="Munka2" sheetId="3" r:id="rId3"/>
    <sheet name="Munka3" sheetId="4" r:id="rId4"/>
  </sheets>
  <externalReferences>
    <externalReference r:id="rId7"/>
  </externalReferences>
  <definedNames>
    <definedName name="enczi">'[1]rszakfössz'!$D$123</definedName>
    <definedName name="_xlnm.Print_Titles" localSheetId="0">'2 táblázat (4)'!$1:$7</definedName>
    <definedName name="_xlnm.Print_Area" localSheetId="0">'2 táblázat (4)'!$A$1:$R$69</definedName>
  </definedNames>
  <calcPr fullCalcOnLoad="1"/>
</workbook>
</file>

<file path=xl/sharedStrings.xml><?xml version="1.0" encoding="utf-8"?>
<sst xmlns="http://schemas.openxmlformats.org/spreadsheetml/2006/main" count="96" uniqueCount="62">
  <si>
    <t>2. sz. táblázat</t>
  </si>
  <si>
    <t xml:space="preserve">Polgár Város Önkormányzatának </t>
  </si>
  <si>
    <t>több éves kihatással járó feladatainak előirányzatai éves bontásban</t>
  </si>
  <si>
    <t>adatok e Ft-ban</t>
  </si>
  <si>
    <t>Sor-szám</t>
  </si>
  <si>
    <t xml:space="preserve">Megnevezés 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</si>
  <si>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</si>
  <si>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</si>
  <si>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</si>
  <si>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</si>
  <si>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</si>
  <si>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</si>
  <si>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</si>
  <si>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</si>
  <si>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Összesen</t>
  </si>
  <si>
    <t xml:space="preserve"> </t>
  </si>
  <si>
    <t>Működési célú hitel visszafizetés (tőke+kamat)</t>
  </si>
  <si>
    <t xml:space="preserve">      2012 évi folyószámlahitel visszafizetése</t>
  </si>
  <si>
    <t xml:space="preserve">      Kamatfizetési kötelezettség (éves)</t>
  </si>
  <si>
    <t>Felhalmozási célú hitelfelvétel visszafizetése</t>
  </si>
  <si>
    <t xml:space="preserve">       Műfüves pálya létesítése</t>
  </si>
  <si>
    <t xml:space="preserve">       Kamatfizetési kötelezettség </t>
  </si>
  <si>
    <t xml:space="preserve">       Diákotthon homlokzati nyílászáró cseréje</t>
  </si>
  <si>
    <t xml:space="preserve">       Útépítés és burkolatfelújítás Polgáron</t>
  </si>
  <si>
    <t xml:space="preserve">       Járóbeteg szakellátáshoz kapcs. telekv.</t>
  </si>
  <si>
    <t xml:space="preserve">      Gépkocsi vásárlás</t>
  </si>
  <si>
    <t xml:space="preserve">      MATÁV telek vásárlása</t>
  </si>
  <si>
    <t xml:space="preserve">      Barankovics tér 8. ingatlan vásárlása I.</t>
  </si>
  <si>
    <t xml:space="preserve">      Barankovics tér 8. ingatlan vásárlása II.</t>
  </si>
  <si>
    <t xml:space="preserve">      Előzetes akció területi terv</t>
  </si>
  <si>
    <t xml:space="preserve">      Integrált Városfejlesztési Stratégia</t>
  </si>
  <si>
    <t xml:space="preserve">        Napsugár Óvoda Bessenyei út. bővítése engedélyes terv+pályázati díj</t>
  </si>
  <si>
    <t xml:space="preserve">       Napsugár Óvoda Bessenyei út ép.bővítése </t>
  </si>
  <si>
    <t xml:space="preserve">      Móricz úti iskola felújítás</t>
  </si>
  <si>
    <t xml:space="preserve">          Napsugár Óvoda Bessenyei út bővítése </t>
  </si>
  <si>
    <t xml:space="preserve">         Kamatfizetési kötelezettség</t>
  </si>
  <si>
    <t xml:space="preserve">     Tehermentesítő utak fejlesztése Polgáron csapadékvíz elvezetése</t>
  </si>
  <si>
    <t xml:space="preserve">      Barankovics tér 8. ingatlan vásárlása III.</t>
  </si>
  <si>
    <t xml:space="preserve">      Városfejlesztés Polgáron I. ütem</t>
  </si>
  <si>
    <t xml:space="preserve">       Önkormányzati utak felületlezárása</t>
  </si>
  <si>
    <t xml:space="preserve">       Móra úti Óvoda felújítása</t>
  </si>
  <si>
    <t>Lizingszerződések</t>
  </si>
  <si>
    <t xml:space="preserve">      TGK Renault tehergépjármű vásárlása</t>
  </si>
  <si>
    <t>Mindösszesen:</t>
  </si>
  <si>
    <t>lizing tőke vf.</t>
  </si>
  <si>
    <t>lízing kamat</t>
  </si>
  <si>
    <t>mindösszesen hitel és kamat</t>
  </si>
  <si>
    <t>mindösszesen kamat és lízing</t>
  </si>
  <si>
    <t>MINDÖSSZESEN</t>
  </si>
  <si>
    <t xml:space="preserve">      Városközpont rehab.hoz kapcsoldó egyéb kifizetések</t>
  </si>
  <si>
    <t>2020.</t>
  </si>
  <si>
    <t>2021.</t>
  </si>
  <si>
    <t>2022.</t>
  </si>
  <si>
    <t>2023.</t>
  </si>
  <si>
    <t>2024.</t>
  </si>
  <si>
    <t>2025.</t>
  </si>
  <si>
    <t>2026.</t>
  </si>
  <si>
    <t>Saját bevétel 50 %-a</t>
  </si>
  <si>
    <t>Hitel tőke visszafizetése</t>
  </si>
  <si>
    <t>Hitel kamata</t>
  </si>
  <si>
    <t>Városközpont rehabilitáció hitele</t>
  </si>
  <si>
    <t>Városközpont hitel kamata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</si>
</sst>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_ ;[Red]\-#,##0\ "/>
    <numFmt numFmtId="173" formatCode="mmm/\ d\."/>
    <numFmt numFmtId="174" formatCode="0.0%"/>
    <numFmt numFmtId="175" formatCode="#,##0.0"/>
    <numFmt numFmtId="176" formatCode="#,##0_ ;\-#,##0\ "/>
    <numFmt numFmtId="177" formatCode="##,###"/>
    <numFmt numFmtId="178" formatCode="#,###,###,###"/>
  </numFmts>
  <fonts count="37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0"/>
      <name val="Times New Roman"/>
      <family val="1"/>
    </font>
    <font>
      <b/>
      <sz val="9"/>
      <name val="Arial CE"/>
      <family val="2"/>
    </font>
    <font>
      <sz val="6"/>
      <name val="Arial CE"/>
      <family val="2"/>
    </font>
    <font>
      <sz val="9"/>
      <name val="Arial CE"/>
      <family val="2"/>
    </font>
    <font>
      <i/>
      <sz val="9"/>
      <name val="Arial CE"/>
      <family val="0"/>
    </font>
    <font>
      <i/>
      <sz val="11"/>
      <name val="Arial CE"/>
      <family val="0"/>
    </font>
    <font>
      <b/>
      <i/>
      <sz val="12"/>
      <name val="Arial CE"/>
      <family val="0"/>
    </font>
    <font>
      <sz val="11"/>
      <name val="Arial CE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color indexed="12"/>
      <name val="Arial CE"/>
      <family val="0"/>
    </font>
    <font>
      <b/>
      <sz val="10"/>
      <color indexed="12"/>
      <name val="Arial CE"/>
      <family val="0"/>
    </font>
    <font>
      <b/>
      <sz val="9"/>
      <color indexed="12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3" fontId="27" fillId="0" borderId="10" xfId="0" applyNumberFormat="1" applyFont="1" applyBorder="1" applyAlignment="1">
      <alignment horizontal="center" vertical="center"/>
    </xf>
    <xf numFmtId="3" fontId="27" fillId="0" borderId="10" xfId="0" applyNumberFormat="1" applyFont="1" applyBorder="1" applyAlignment="1">
      <alignment horizontal="center" vertical="center" shrinkToFit="1"/>
    </xf>
    <xf numFmtId="0" fontId="27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3" fontId="27" fillId="0" borderId="10" xfId="0" applyNumberFormat="1" applyFont="1" applyBorder="1" applyAlignment="1">
      <alignment horizontal="right" vertical="center"/>
    </xf>
    <xf numFmtId="3" fontId="21" fillId="0" borderId="10" xfId="0" applyNumberFormat="1" applyFont="1" applyBorder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28" fillId="24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left" vertical="center" wrapText="1"/>
    </xf>
    <xf numFmtId="3" fontId="29" fillId="24" borderId="10" xfId="0" applyNumberFormat="1" applyFont="1" applyFill="1" applyBorder="1" applyAlignment="1">
      <alignment horizontal="right" vertical="center"/>
    </xf>
    <xf numFmtId="3" fontId="30" fillId="24" borderId="10" xfId="0" applyNumberFormat="1" applyFont="1" applyFill="1" applyBorder="1" applyAlignment="1">
      <alignment vertical="center"/>
    </xf>
    <xf numFmtId="0" fontId="28" fillId="24" borderId="0" xfId="0" applyFont="1" applyFill="1" applyAlignment="1">
      <alignment horizontal="right" vertical="center"/>
    </xf>
    <xf numFmtId="0" fontId="28" fillId="24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horizontal="left" vertical="center" wrapText="1"/>
    </xf>
    <xf numFmtId="3" fontId="31" fillId="0" borderId="10" xfId="0" applyNumberFormat="1" applyFont="1" applyBorder="1" applyAlignment="1">
      <alignment horizontal="right" vertical="center"/>
    </xf>
    <xf numFmtId="3" fontId="31" fillId="0" borderId="10" xfId="0" applyNumberFormat="1" applyFont="1" applyFill="1" applyBorder="1" applyAlignment="1">
      <alignment horizontal="right" vertical="center"/>
    </xf>
    <xf numFmtId="3" fontId="21" fillId="0" borderId="10" xfId="0" applyNumberFormat="1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24" borderId="10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vertical="center" wrapText="1"/>
    </xf>
    <xf numFmtId="3" fontId="31" fillId="24" borderId="10" xfId="0" applyNumberFormat="1" applyFont="1" applyFill="1" applyBorder="1" applyAlignment="1">
      <alignment horizontal="right" vertical="center"/>
    </xf>
    <xf numFmtId="3" fontId="21" fillId="24" borderId="10" xfId="0" applyNumberFormat="1" applyFont="1" applyFill="1" applyBorder="1" applyAlignment="1">
      <alignment vertical="center"/>
    </xf>
    <xf numFmtId="0" fontId="27" fillId="24" borderId="0" xfId="0" applyFont="1" applyFill="1" applyAlignment="1">
      <alignment horizontal="right" vertical="center"/>
    </xf>
    <xf numFmtId="0" fontId="27" fillId="24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center" wrapText="1"/>
    </xf>
    <xf numFmtId="3" fontId="21" fillId="0" borderId="10" xfId="0" applyNumberFormat="1" applyFont="1" applyFill="1" applyBorder="1" applyAlignment="1">
      <alignment vertical="center"/>
    </xf>
    <xf numFmtId="0" fontId="27" fillId="0" borderId="0" xfId="0" applyFont="1" applyFill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7" fillId="0" borderId="10" xfId="0" applyFont="1" applyBorder="1" applyAlignment="1">
      <alignment vertical="center" wrapText="1"/>
    </xf>
    <xf numFmtId="0" fontId="25" fillId="24" borderId="10" xfId="0" applyFont="1" applyFill="1" applyBorder="1" applyAlignment="1">
      <alignment vertical="center" wrapText="1"/>
    </xf>
    <xf numFmtId="3" fontId="27" fillId="24" borderId="0" xfId="0" applyNumberFormat="1" applyFont="1" applyFill="1" applyAlignment="1">
      <alignment horizontal="right" vertical="center"/>
    </xf>
    <xf numFmtId="3" fontId="27" fillId="11" borderId="0" xfId="0" applyNumberFormat="1" applyFont="1" applyFill="1" applyAlignment="1">
      <alignment horizontal="right" vertical="center"/>
    </xf>
    <xf numFmtId="0" fontId="27" fillId="11" borderId="0" xfId="0" applyFont="1" applyFill="1" applyAlignment="1">
      <alignment horizontal="right" vertical="center"/>
    </xf>
    <xf numFmtId="0" fontId="27" fillId="11" borderId="0" xfId="0" applyFont="1" applyFill="1" applyAlignment="1">
      <alignment vertical="center"/>
    </xf>
    <xf numFmtId="0" fontId="27" fillId="7" borderId="10" xfId="0" applyFont="1" applyFill="1" applyBorder="1" applyAlignment="1">
      <alignment horizontal="center" vertical="center"/>
    </xf>
    <xf numFmtId="0" fontId="32" fillId="7" borderId="10" xfId="0" applyFont="1" applyFill="1" applyBorder="1" applyAlignment="1">
      <alignment vertical="center"/>
    </xf>
    <xf numFmtId="3" fontId="32" fillId="7" borderId="10" xfId="0" applyNumberFormat="1" applyFont="1" applyFill="1" applyBorder="1" applyAlignment="1">
      <alignment horizontal="right" vertical="center"/>
    </xf>
    <xf numFmtId="3" fontId="21" fillId="7" borderId="10" xfId="0" applyNumberFormat="1" applyFont="1" applyFill="1" applyBorder="1" applyAlignment="1">
      <alignment vertical="center"/>
    </xf>
    <xf numFmtId="0" fontId="33" fillId="7" borderId="0" xfId="0" applyFont="1" applyFill="1" applyAlignment="1">
      <alignment horizontal="right" vertical="center"/>
    </xf>
    <xf numFmtId="0" fontId="24" fillId="7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3" fontId="20" fillId="0" borderId="0" xfId="0" applyNumberFormat="1" applyFont="1" applyAlignment="1">
      <alignment vertical="center"/>
    </xf>
    <xf numFmtId="3" fontId="20" fillId="0" borderId="0" xfId="0" applyNumberFormat="1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vertical="center"/>
    </xf>
    <xf numFmtId="3" fontId="34" fillId="0" borderId="0" xfId="0" applyNumberFormat="1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3" fontId="34" fillId="0" borderId="0" xfId="0" applyNumberFormat="1" applyFont="1" applyAlignment="1">
      <alignment horizontal="right" vertical="center"/>
    </xf>
    <xf numFmtId="0" fontId="36" fillId="0" borderId="0" xfId="0" applyFont="1" applyAlignment="1">
      <alignment horizontal="right" vertical="center"/>
    </xf>
    <xf numFmtId="0" fontId="35" fillId="0" borderId="0" xfId="0" applyFont="1" applyAlignment="1">
      <alignment horizontal="right" vertical="center"/>
    </xf>
    <xf numFmtId="3" fontId="35" fillId="0" borderId="0" xfId="0" applyNumberFormat="1" applyFont="1" applyAlignment="1">
      <alignment horizontal="right" vertical="center"/>
    </xf>
    <xf numFmtId="3" fontId="34" fillId="0" borderId="11" xfId="0" applyNumberFormat="1" applyFont="1" applyBorder="1" applyAlignment="1">
      <alignment vertical="center"/>
    </xf>
    <xf numFmtId="3" fontId="34" fillId="0" borderId="0" xfId="0" applyNumberFormat="1" applyFont="1" applyBorder="1" applyAlignment="1">
      <alignment vertical="center"/>
    </xf>
    <xf numFmtId="0" fontId="34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/>
    </xf>
    <xf numFmtId="3" fontId="20" fillId="0" borderId="0" xfId="0" applyNumberFormat="1" applyFont="1" applyBorder="1" applyAlignment="1">
      <alignment horizontal="right"/>
    </xf>
    <xf numFmtId="3" fontId="2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issi\c\Dokumentumok\1k&#246;lts&#233;gvet&#233;s\ktgvet&#233;s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emzs"/>
      <sheetName val="szemszámol"/>
      <sheetName val="szemjav"/>
      <sheetName val="átírürlap"/>
      <sheetName val="másürlap"/>
      <sheetName val="452025"/>
      <sheetName val="551414"/>
      <sheetName val="631211"/>
      <sheetName val="751142"/>
      <sheetName val="751153"/>
      <sheetName val="751164"/>
      <sheetName val="751845"/>
      <sheetName val="751867"/>
      <sheetName val="751878"/>
      <sheetName val="751922"/>
      <sheetName val="751966"/>
      <sheetName val="üres"/>
      <sheetName val="851231"/>
      <sheetName val="851219"/>
      <sheetName val="851297"/>
      <sheetName val="852018"/>
      <sheetName val="853224"/>
      <sheetName val="853235"/>
      <sheetName val="853246"/>
      <sheetName val="853257"/>
      <sheetName val="853279"/>
      <sheetName val="853280"/>
      <sheetName val="901116"/>
      <sheetName val="901215"/>
      <sheetName val="930921"/>
      <sheetName val="rszakfössz"/>
      <sheetName val="szocszakf"/>
      <sheetName val="ellenőr"/>
      <sheetName val="szemeredeti"/>
    </sheetNames>
    <sheetDataSet>
      <sheetData sheetId="30">
        <row r="123">
          <cell r="D1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0">
    <tabColor indexed="33"/>
  </sheetPr>
  <dimension ref="A1:BO672"/>
  <sheetViews>
    <sheetView showZeros="0" tabSelected="1" view="pageBreakPreview" zoomScale="85" zoomScaleNormal="125" zoomScaleSheetLayoutView="85" workbookViewId="0" topLeftCell="A1">
      <pane xSplit="2" ySplit="7" topLeftCell="C53" activePane="bottomRight" state="frozen"/>
      <selection pane="topLeft" activeCell="A1" sqref="A1"/>
      <selection pane="topRight" activeCell="D1" sqref="D1"/>
      <selection pane="bottomLeft" activeCell="A8" sqref="A8"/>
      <selection pane="bottomRight" activeCell="G78" sqref="G77:G78"/>
    </sheetView>
  </sheetViews>
  <sheetFormatPr defaultColWidth="9.00390625" defaultRowHeight="12.75"/>
  <cols>
    <col min="1" max="1" width="4.75390625" style="0" customWidth="1"/>
    <col min="2" max="2" width="38.375" style="1" customWidth="1"/>
    <col min="3" max="18" width="10.75390625" style="2" customWidth="1"/>
    <col min="19" max="19" width="15.75390625" style="3" customWidth="1"/>
    <col min="20" max="40" width="15.75390625" style="0" customWidth="1"/>
  </cols>
  <sheetData>
    <row r="1" spans="9:18" ht="15">
      <c r="I1" s="73" t="s">
        <v>0</v>
      </c>
      <c r="J1" s="73"/>
      <c r="K1" s="73"/>
      <c r="L1" s="73"/>
      <c r="M1" s="73"/>
      <c r="N1" s="73"/>
      <c r="O1" s="73"/>
      <c r="P1" s="73"/>
      <c r="Q1" s="73"/>
      <c r="R1" s="73"/>
    </row>
    <row r="2" spans="2:18" ht="15.75">
      <c r="B2" s="71" t="s">
        <v>1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2:18" ht="15.75">
      <c r="B3" s="71" t="s">
        <v>2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</row>
    <row r="4" spans="9:18" ht="15">
      <c r="I4" s="74" t="s">
        <v>3</v>
      </c>
      <c r="J4" s="74"/>
      <c r="K4" s="74"/>
      <c r="L4" s="74"/>
      <c r="M4" s="74"/>
      <c r="N4" s="74"/>
      <c r="O4" s="74"/>
      <c r="P4" s="74"/>
      <c r="Q4" s="74"/>
      <c r="R4" s="74"/>
    </row>
    <row r="5" spans="1:18" ht="15" hidden="1">
      <c r="A5" s="4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</row>
    <row r="6" spans="1:18" s="9" customFormat="1" ht="46.5" customHeight="1">
      <c r="A6" s="5" t="s">
        <v>4</v>
      </c>
      <c r="B6" s="6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50</v>
      </c>
      <c r="L6" s="7" t="s">
        <v>51</v>
      </c>
      <c r="M6" s="7" t="s">
        <v>52</v>
      </c>
      <c r="N6" s="7" t="s">
        <v>53</v>
      </c>
      <c r="O6" s="7" t="s">
        <v>54</v>
      </c>
      <c r="P6" s="7" t="s">
        <v>55</v>
      </c>
      <c r="Q6" s="7" t="s">
        <v>56</v>
      </c>
      <c r="R6" s="8" t="s">
        <v>14</v>
      </c>
    </row>
    <row r="7" spans="1:18" s="14" customFormat="1" ht="17.25" customHeight="1">
      <c r="A7" s="10">
        <v>1</v>
      </c>
      <c r="B7" s="11">
        <v>2</v>
      </c>
      <c r="C7" s="11">
        <v>6</v>
      </c>
      <c r="D7" s="12">
        <v>7</v>
      </c>
      <c r="E7" s="11">
        <v>8</v>
      </c>
      <c r="F7" s="11">
        <v>9</v>
      </c>
      <c r="G7" s="12">
        <v>10</v>
      </c>
      <c r="H7" s="12">
        <v>11</v>
      </c>
      <c r="I7" s="12">
        <v>12</v>
      </c>
      <c r="J7" s="12"/>
      <c r="K7" s="12"/>
      <c r="L7" s="12"/>
      <c r="M7" s="12"/>
      <c r="N7" s="12"/>
      <c r="O7" s="12"/>
      <c r="P7" s="12"/>
      <c r="Q7" s="12"/>
      <c r="R7" s="13"/>
    </row>
    <row r="8" spans="1:36" s="14" customFormat="1" ht="24.75" customHeight="1">
      <c r="A8" s="11" t="s">
        <v>15</v>
      </c>
      <c r="B8" s="15" t="s">
        <v>16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7">
        <f>SUM(C8:C8)</f>
        <v>0</v>
      </c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</row>
    <row r="9" spans="1:36" s="24" customFormat="1" ht="24.75" customHeight="1">
      <c r="A9" s="19">
        <v>1</v>
      </c>
      <c r="B9" s="20" t="s">
        <v>17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2">
        <f aca="true" t="shared" si="0" ref="R9:R17">SUM(C9:G9)</f>
        <v>0</v>
      </c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</row>
    <row r="10" spans="1:36" s="14" customFormat="1" ht="24.75" customHeight="1">
      <c r="A10" s="11"/>
      <c r="B10" s="25" t="s">
        <v>18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8">
        <f t="shared" si="0"/>
        <v>0</v>
      </c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</row>
    <row r="11" spans="1:36" s="30" customFormat="1" ht="24.75" customHeight="1">
      <c r="A11" s="11">
        <v>0</v>
      </c>
      <c r="B11" s="29" t="s">
        <v>19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8">
        <f t="shared" si="0"/>
        <v>0</v>
      </c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</row>
    <row r="12" spans="1:36" s="36" customFormat="1" ht="24.75" customHeight="1">
      <c r="A12" s="31">
        <v>2</v>
      </c>
      <c r="B12" s="32" t="s">
        <v>20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4">
        <f t="shared" si="0"/>
        <v>0</v>
      </c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</row>
    <row r="13" spans="1:36" s="41" customFormat="1" ht="24.75" customHeight="1">
      <c r="A13" s="37"/>
      <c r="B13" s="38" t="s">
        <v>21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39">
        <f t="shared" si="0"/>
        <v>0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</row>
    <row r="14" spans="1:36" s="36" customFormat="1" ht="24.75" customHeight="1">
      <c r="A14" s="31">
        <v>3</v>
      </c>
      <c r="B14" s="32" t="s">
        <v>22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>
        <f t="shared" si="0"/>
        <v>0</v>
      </c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</row>
    <row r="15" spans="1:36" s="30" customFormat="1" ht="24.75" customHeight="1">
      <c r="A15" s="11"/>
      <c r="B15" s="42" t="s">
        <v>21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8">
        <f t="shared" si="0"/>
        <v>0</v>
      </c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</row>
    <row r="16" spans="1:36" s="36" customFormat="1" ht="24.75" customHeight="1">
      <c r="A16" s="31">
        <v>4</v>
      </c>
      <c r="B16" s="32" t="s">
        <v>23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4">
        <f t="shared" si="0"/>
        <v>0</v>
      </c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</row>
    <row r="17" spans="1:36" s="30" customFormat="1" ht="24.75" customHeight="1">
      <c r="A17" s="11"/>
      <c r="B17" s="42" t="s">
        <v>21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8">
        <f t="shared" si="0"/>
        <v>0</v>
      </c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</row>
    <row r="18" spans="1:36" s="36" customFormat="1" ht="24.75" customHeight="1">
      <c r="A18" s="31">
        <v>5</v>
      </c>
      <c r="B18" s="32" t="s">
        <v>24</v>
      </c>
      <c r="C18" s="33">
        <v>5700</v>
      </c>
      <c r="D18" s="33">
        <v>5700</v>
      </c>
      <c r="E18" s="33">
        <v>5700</v>
      </c>
      <c r="F18" s="33">
        <v>5700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4">
        <f aca="true" t="shared" si="1" ref="R18:R49">SUM(C18:I18)</f>
        <v>22800</v>
      </c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</row>
    <row r="19" spans="1:36" s="30" customFormat="1" ht="24.75" customHeight="1">
      <c r="A19" s="11"/>
      <c r="B19" s="42" t="s">
        <v>21</v>
      </c>
      <c r="C19" s="26">
        <v>1225</v>
      </c>
      <c r="D19" s="26">
        <v>1222</v>
      </c>
      <c r="E19" s="26">
        <v>1222</v>
      </c>
      <c r="F19" s="26">
        <v>1222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8">
        <f t="shared" si="1"/>
        <v>4891</v>
      </c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</row>
    <row r="20" spans="1:28" s="36" customFormat="1" ht="24.75" customHeight="1">
      <c r="A20" s="31">
        <v>6</v>
      </c>
      <c r="B20" s="32" t="s">
        <v>25</v>
      </c>
      <c r="C20" s="33">
        <v>2200</v>
      </c>
      <c r="D20" s="33">
        <v>2200</v>
      </c>
      <c r="E20" s="33">
        <v>1646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>
        <f t="shared" si="1"/>
        <v>6046</v>
      </c>
      <c r="S20" s="35"/>
      <c r="T20" s="35"/>
      <c r="U20" s="35"/>
      <c r="V20" s="35"/>
      <c r="W20" s="35"/>
      <c r="X20" s="35"/>
      <c r="Y20" s="35"/>
      <c r="Z20" s="35"/>
      <c r="AA20" s="35"/>
      <c r="AB20" s="35"/>
    </row>
    <row r="21" spans="1:28" s="30" customFormat="1" ht="24.75" customHeight="1">
      <c r="A21" s="11"/>
      <c r="B21" s="42" t="s">
        <v>21</v>
      </c>
      <c r="C21" s="26">
        <v>245</v>
      </c>
      <c r="D21" s="26">
        <v>151</v>
      </c>
      <c r="E21" s="26">
        <v>53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8">
        <f t="shared" si="1"/>
        <v>449</v>
      </c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1:28" s="36" customFormat="1" ht="24.75" customHeight="1">
      <c r="A22" s="31">
        <v>7</v>
      </c>
      <c r="B22" s="32" t="s">
        <v>26</v>
      </c>
      <c r="C22" s="33">
        <v>4644</v>
      </c>
      <c r="D22" s="33">
        <v>4644</v>
      </c>
      <c r="E22" s="33">
        <v>3468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4">
        <f t="shared" si="1"/>
        <v>12756</v>
      </c>
      <c r="S22" s="35"/>
      <c r="T22" s="35"/>
      <c r="U22" s="35"/>
      <c r="V22" s="35"/>
      <c r="W22" s="35"/>
      <c r="X22" s="35"/>
      <c r="Y22" s="35"/>
      <c r="Z22" s="35"/>
      <c r="AA22" s="35"/>
      <c r="AB22" s="35"/>
    </row>
    <row r="23" spans="1:28" s="30" customFormat="1" ht="24.75" customHeight="1">
      <c r="A23" s="11"/>
      <c r="B23" s="42" t="s">
        <v>21</v>
      </c>
      <c r="C23" s="26">
        <v>517</v>
      </c>
      <c r="D23" s="26">
        <v>319</v>
      </c>
      <c r="E23" s="26">
        <v>110</v>
      </c>
      <c r="F23" s="26">
        <v>0</v>
      </c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8">
        <f t="shared" si="1"/>
        <v>946</v>
      </c>
      <c r="S23" s="18"/>
      <c r="T23" s="18"/>
      <c r="U23" s="18"/>
      <c r="V23" s="18"/>
      <c r="W23" s="18"/>
      <c r="X23" s="18"/>
      <c r="Y23" s="18"/>
      <c r="Z23" s="18"/>
      <c r="AA23" s="18"/>
      <c r="AB23" s="18"/>
    </row>
    <row r="24" spans="1:28" s="36" customFormat="1" ht="24.75" customHeight="1">
      <c r="A24" s="31">
        <v>8</v>
      </c>
      <c r="B24" s="32" t="s">
        <v>27</v>
      </c>
      <c r="C24" s="33">
        <v>448</v>
      </c>
      <c r="D24" s="33">
        <v>448</v>
      </c>
      <c r="E24" s="33">
        <v>332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>
        <f t="shared" si="1"/>
        <v>1228</v>
      </c>
      <c r="S24" s="35"/>
      <c r="T24" s="35"/>
      <c r="U24" s="35"/>
      <c r="V24" s="35"/>
      <c r="W24" s="35"/>
      <c r="X24" s="35"/>
      <c r="Y24" s="35"/>
      <c r="Z24" s="35"/>
      <c r="AA24" s="35"/>
      <c r="AB24" s="35"/>
    </row>
    <row r="25" spans="1:28" s="30" customFormat="1" ht="24.75" customHeight="1">
      <c r="A25" s="11"/>
      <c r="B25" s="42" t="s">
        <v>21</v>
      </c>
      <c r="C25" s="26">
        <v>50</v>
      </c>
      <c r="D25" s="26">
        <v>31</v>
      </c>
      <c r="E25" s="26">
        <v>10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8">
        <f t="shared" si="1"/>
        <v>91</v>
      </c>
      <c r="S25" s="18"/>
      <c r="T25" s="18"/>
      <c r="U25" s="18"/>
      <c r="V25" s="18"/>
      <c r="W25" s="18"/>
      <c r="X25" s="18"/>
      <c r="Y25" s="18"/>
      <c r="Z25" s="18"/>
      <c r="AA25" s="18"/>
      <c r="AB25" s="18"/>
    </row>
    <row r="26" spans="1:28" s="36" customFormat="1" ht="24.75" customHeight="1">
      <c r="A26" s="31">
        <v>9</v>
      </c>
      <c r="B26" s="32" t="s">
        <v>28</v>
      </c>
      <c r="C26" s="33">
        <v>1900</v>
      </c>
      <c r="D26" s="33">
        <v>1900</v>
      </c>
      <c r="E26" s="33">
        <v>1900</v>
      </c>
      <c r="F26" s="33">
        <v>1425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>
        <f t="shared" si="1"/>
        <v>7125</v>
      </c>
      <c r="S26" s="35"/>
      <c r="T26" s="35"/>
      <c r="U26" s="35"/>
      <c r="V26" s="35"/>
      <c r="W26" s="35"/>
      <c r="X26" s="35"/>
      <c r="Y26" s="35"/>
      <c r="Z26" s="35"/>
      <c r="AA26" s="35"/>
      <c r="AB26" s="35"/>
    </row>
    <row r="27" spans="1:28" s="30" customFormat="1" ht="24.75" customHeight="1">
      <c r="A27" s="11"/>
      <c r="B27" s="42" t="s">
        <v>21</v>
      </c>
      <c r="C27" s="26">
        <v>292</v>
      </c>
      <c r="D27" s="26">
        <v>205</v>
      </c>
      <c r="E27" s="26">
        <v>122</v>
      </c>
      <c r="F27" s="26">
        <v>32</v>
      </c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8">
        <f t="shared" si="1"/>
        <v>651</v>
      </c>
      <c r="S27" s="18"/>
      <c r="T27" s="18"/>
      <c r="U27" s="18"/>
      <c r="V27" s="18"/>
      <c r="W27" s="18"/>
      <c r="X27" s="18"/>
      <c r="Y27" s="18"/>
      <c r="Z27" s="18"/>
      <c r="AA27" s="18"/>
      <c r="AB27" s="18"/>
    </row>
    <row r="28" spans="1:28" s="36" customFormat="1" ht="24.75" customHeight="1">
      <c r="A28" s="31">
        <v>10</v>
      </c>
      <c r="B28" s="32" t="s">
        <v>29</v>
      </c>
      <c r="C28" s="33">
        <v>1118</v>
      </c>
      <c r="D28" s="33">
        <v>1118</v>
      </c>
      <c r="E28" s="33">
        <v>837</v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4">
        <f t="shared" si="1"/>
        <v>3073</v>
      </c>
      <c r="S28" s="35"/>
      <c r="T28" s="35"/>
      <c r="U28" s="35"/>
      <c r="V28" s="35"/>
      <c r="W28" s="35"/>
      <c r="X28" s="35"/>
      <c r="Y28" s="35"/>
      <c r="Z28" s="35"/>
      <c r="AA28" s="35"/>
      <c r="AB28" s="35"/>
    </row>
    <row r="29" spans="1:28" s="30" customFormat="1" ht="24.75" customHeight="1">
      <c r="A29" s="11"/>
      <c r="B29" s="42" t="s">
        <v>21</v>
      </c>
      <c r="C29" s="26">
        <v>125</v>
      </c>
      <c r="D29" s="26">
        <v>77</v>
      </c>
      <c r="E29" s="26">
        <v>26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8">
        <f t="shared" si="1"/>
        <v>228</v>
      </c>
      <c r="S29" s="18"/>
      <c r="T29" s="18"/>
      <c r="U29" s="18"/>
      <c r="V29" s="18"/>
      <c r="W29" s="18"/>
      <c r="X29" s="18"/>
      <c r="Y29" s="18"/>
      <c r="Z29" s="18"/>
      <c r="AA29" s="18"/>
      <c r="AB29" s="18"/>
    </row>
    <row r="30" spans="1:28" s="36" customFormat="1" ht="24.75" customHeight="1">
      <c r="A30" s="31">
        <v>11</v>
      </c>
      <c r="B30" s="32" t="s">
        <v>30</v>
      </c>
      <c r="C30" s="33">
        <v>1118</v>
      </c>
      <c r="D30" s="33">
        <v>1118</v>
      </c>
      <c r="E30" s="33">
        <v>837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4">
        <f t="shared" si="1"/>
        <v>3073</v>
      </c>
      <c r="S30" s="35"/>
      <c r="T30" s="35"/>
      <c r="U30" s="35"/>
      <c r="V30" s="35"/>
      <c r="W30" s="35"/>
      <c r="X30" s="35"/>
      <c r="Y30" s="35"/>
      <c r="Z30" s="35"/>
      <c r="AA30" s="35"/>
      <c r="AB30" s="35"/>
    </row>
    <row r="31" spans="1:28" s="30" customFormat="1" ht="24.75" customHeight="1">
      <c r="A31" s="11"/>
      <c r="B31" s="42" t="s">
        <v>21</v>
      </c>
      <c r="C31" s="26">
        <v>124</v>
      </c>
      <c r="D31" s="26">
        <f>D29</f>
        <v>77</v>
      </c>
      <c r="E31" s="26">
        <v>27</v>
      </c>
      <c r="F31" s="26">
        <f>F29</f>
        <v>0</v>
      </c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8">
        <f t="shared" si="1"/>
        <v>228</v>
      </c>
      <c r="S31" s="18"/>
      <c r="T31" s="18"/>
      <c r="U31" s="18"/>
      <c r="V31" s="18"/>
      <c r="W31" s="18"/>
      <c r="X31" s="18"/>
      <c r="Y31" s="18"/>
      <c r="Z31" s="18"/>
      <c r="AA31" s="18"/>
      <c r="AB31" s="18"/>
    </row>
    <row r="32" spans="1:28" s="36" customFormat="1" ht="24.75" customHeight="1">
      <c r="A32" s="31">
        <v>12</v>
      </c>
      <c r="B32" s="32" t="s">
        <v>31</v>
      </c>
      <c r="C32" s="33">
        <v>920</v>
      </c>
      <c r="D32" s="33">
        <v>920</v>
      </c>
      <c r="E32" s="33">
        <v>920</v>
      </c>
      <c r="F32" s="33">
        <v>905</v>
      </c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4">
        <f t="shared" si="1"/>
        <v>3665</v>
      </c>
      <c r="S32" s="35"/>
      <c r="T32" s="35"/>
      <c r="U32" s="35"/>
      <c r="V32" s="35"/>
      <c r="W32" s="35"/>
      <c r="X32" s="35"/>
      <c r="Y32" s="35"/>
      <c r="Z32" s="35"/>
      <c r="AA32" s="35"/>
      <c r="AB32" s="35"/>
    </row>
    <row r="33" spans="1:28" s="30" customFormat="1" ht="24.75" customHeight="1">
      <c r="A33" s="11"/>
      <c r="B33" s="42" t="s">
        <v>21</v>
      </c>
      <c r="C33" s="26">
        <v>118</v>
      </c>
      <c r="D33" s="26">
        <v>85</v>
      </c>
      <c r="E33" s="26">
        <v>53</v>
      </c>
      <c r="F33" s="26">
        <v>19</v>
      </c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8">
        <f t="shared" si="1"/>
        <v>275</v>
      </c>
      <c r="S33" s="18"/>
      <c r="T33" s="18"/>
      <c r="U33" s="18"/>
      <c r="V33" s="18"/>
      <c r="W33" s="18"/>
      <c r="X33" s="18"/>
      <c r="Y33" s="18"/>
      <c r="Z33" s="18"/>
      <c r="AA33" s="18"/>
      <c r="AB33" s="18"/>
    </row>
    <row r="34" spans="1:28" s="36" customFormat="1" ht="26.25" customHeight="1">
      <c r="A34" s="31">
        <v>13</v>
      </c>
      <c r="B34" s="32" t="s">
        <v>32</v>
      </c>
      <c r="C34" s="33">
        <v>9080</v>
      </c>
      <c r="D34" s="33">
        <v>9080</v>
      </c>
      <c r="E34" s="33">
        <v>9080</v>
      </c>
      <c r="F34" s="33">
        <v>9080</v>
      </c>
      <c r="G34" s="33">
        <v>9018</v>
      </c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4">
        <f t="shared" si="1"/>
        <v>45338</v>
      </c>
      <c r="S34" s="35"/>
      <c r="T34" s="35"/>
      <c r="U34" s="35"/>
      <c r="V34" s="35"/>
      <c r="W34" s="35"/>
      <c r="X34" s="35"/>
      <c r="Y34" s="35"/>
      <c r="Z34" s="35"/>
      <c r="AA34" s="35"/>
      <c r="AB34" s="35"/>
    </row>
    <row r="35" spans="1:28" s="30" customFormat="1" ht="24.75" customHeight="1">
      <c r="A35" s="11"/>
      <c r="B35" s="42" t="s">
        <v>21</v>
      </c>
      <c r="C35" s="26">
        <v>1486</v>
      </c>
      <c r="D35" s="26">
        <v>1161</v>
      </c>
      <c r="E35" s="26">
        <v>846</v>
      </c>
      <c r="F35" s="26">
        <v>519</v>
      </c>
      <c r="G35" s="26">
        <v>199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8">
        <f t="shared" si="1"/>
        <v>4211</v>
      </c>
      <c r="S35" s="18"/>
      <c r="T35" s="18"/>
      <c r="U35" s="18"/>
      <c r="V35" s="18"/>
      <c r="W35" s="18"/>
      <c r="X35" s="18"/>
      <c r="Y35" s="18"/>
      <c r="Z35" s="18"/>
      <c r="AA35" s="18"/>
      <c r="AB35" s="18"/>
    </row>
    <row r="36" spans="1:28" s="36" customFormat="1" ht="24.75" customHeight="1">
      <c r="A36" s="31">
        <v>14</v>
      </c>
      <c r="B36" s="32" t="s">
        <v>33</v>
      </c>
      <c r="C36" s="33">
        <v>696</v>
      </c>
      <c r="D36" s="33">
        <v>928</v>
      </c>
      <c r="E36" s="33">
        <v>928</v>
      </c>
      <c r="F36" s="33">
        <v>928</v>
      </c>
      <c r="G36" s="33">
        <v>233</v>
      </c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4">
        <f t="shared" si="1"/>
        <v>3713</v>
      </c>
      <c r="S36" s="35"/>
      <c r="T36" s="35"/>
      <c r="U36" s="35"/>
      <c r="V36" s="35"/>
      <c r="W36" s="35"/>
      <c r="X36" s="35"/>
      <c r="Y36" s="35"/>
      <c r="Z36" s="35"/>
      <c r="AA36" s="35"/>
      <c r="AB36" s="35"/>
    </row>
    <row r="37" spans="1:28" s="30" customFormat="1" ht="24.75" customHeight="1">
      <c r="A37" s="11"/>
      <c r="B37" s="42" t="s">
        <v>21</v>
      </c>
      <c r="C37" s="26">
        <v>161</v>
      </c>
      <c r="D37" s="26">
        <v>121</v>
      </c>
      <c r="E37" s="26">
        <v>79</v>
      </c>
      <c r="F37" s="26">
        <v>37</v>
      </c>
      <c r="G37" s="26">
        <v>2</v>
      </c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8">
        <f t="shared" si="1"/>
        <v>400</v>
      </c>
      <c r="S37" s="18"/>
      <c r="T37" s="18"/>
      <c r="U37" s="18"/>
      <c r="V37" s="18"/>
      <c r="W37" s="18"/>
      <c r="X37" s="18"/>
      <c r="Y37" s="18"/>
      <c r="Z37" s="18"/>
      <c r="AA37" s="18"/>
      <c r="AB37" s="18"/>
    </row>
    <row r="38" spans="1:28" s="36" customFormat="1" ht="24.75" customHeight="1">
      <c r="A38" s="31">
        <v>15</v>
      </c>
      <c r="B38" s="32" t="s">
        <v>34</v>
      </c>
      <c r="C38" s="33">
        <v>3479</v>
      </c>
      <c r="D38" s="33">
        <v>6959</v>
      </c>
      <c r="E38" s="33">
        <v>6959</v>
      </c>
      <c r="F38" s="33">
        <v>6959</v>
      </c>
      <c r="G38" s="33">
        <v>6959</v>
      </c>
      <c r="H38" s="33">
        <v>6958</v>
      </c>
      <c r="I38" s="33">
        <v>5218</v>
      </c>
      <c r="J38" s="33"/>
      <c r="K38" s="33"/>
      <c r="L38" s="33"/>
      <c r="M38" s="33"/>
      <c r="N38" s="33"/>
      <c r="O38" s="33"/>
      <c r="P38" s="33"/>
      <c r="Q38" s="33"/>
      <c r="R38" s="34">
        <f t="shared" si="1"/>
        <v>43491</v>
      </c>
      <c r="S38" s="35"/>
      <c r="T38" s="35"/>
      <c r="U38" s="35"/>
      <c r="V38" s="35"/>
      <c r="W38" s="35"/>
      <c r="X38" s="35"/>
      <c r="Y38" s="35"/>
      <c r="Z38" s="35"/>
      <c r="AA38" s="35"/>
      <c r="AB38" s="35"/>
    </row>
    <row r="39" spans="1:28" s="30" customFormat="1" ht="24.75" customHeight="1">
      <c r="A39" s="11"/>
      <c r="B39" s="42" t="s">
        <v>35</v>
      </c>
      <c r="C39" s="26">
        <v>1795</v>
      </c>
      <c r="D39" s="26">
        <v>1610</v>
      </c>
      <c r="E39" s="26">
        <v>1324</v>
      </c>
      <c r="F39" s="26">
        <v>1038</v>
      </c>
      <c r="G39" s="26">
        <v>753</v>
      </c>
      <c r="H39" s="26">
        <v>465</v>
      </c>
      <c r="I39" s="26">
        <v>160</v>
      </c>
      <c r="J39" s="26"/>
      <c r="K39" s="26"/>
      <c r="L39" s="26"/>
      <c r="M39" s="26"/>
      <c r="N39" s="26"/>
      <c r="O39" s="26"/>
      <c r="P39" s="26"/>
      <c r="Q39" s="26"/>
      <c r="R39" s="28">
        <f t="shared" si="1"/>
        <v>7145</v>
      </c>
      <c r="S39" s="18"/>
      <c r="T39" s="18"/>
      <c r="U39" s="18"/>
      <c r="V39" s="18"/>
      <c r="W39" s="18"/>
      <c r="X39" s="18"/>
      <c r="Y39" s="18"/>
      <c r="Z39" s="18"/>
      <c r="AA39" s="18"/>
      <c r="AB39" s="18"/>
    </row>
    <row r="40" spans="1:28" s="36" customFormat="1" ht="24.75" customHeight="1">
      <c r="A40" s="31">
        <v>16</v>
      </c>
      <c r="B40" s="32" t="s">
        <v>36</v>
      </c>
      <c r="C40" s="33">
        <v>614</v>
      </c>
      <c r="D40" s="33">
        <v>1227</v>
      </c>
      <c r="E40" s="33">
        <v>1227</v>
      </c>
      <c r="F40" s="33">
        <v>1227</v>
      </c>
      <c r="G40" s="33">
        <v>920</v>
      </c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>
        <f t="shared" si="1"/>
        <v>5215</v>
      </c>
      <c r="S40" s="35"/>
      <c r="T40" s="35"/>
      <c r="U40" s="35"/>
      <c r="V40" s="35"/>
      <c r="W40" s="35"/>
      <c r="X40" s="35"/>
      <c r="Y40" s="35"/>
      <c r="Z40" s="35"/>
      <c r="AA40" s="35"/>
      <c r="AB40" s="35"/>
    </row>
    <row r="41" spans="1:28" s="30" customFormat="1" ht="24.75" customHeight="1">
      <c r="A41" s="11"/>
      <c r="B41" s="42" t="s">
        <v>21</v>
      </c>
      <c r="C41" s="26">
        <v>212</v>
      </c>
      <c r="D41" s="26">
        <v>170</v>
      </c>
      <c r="E41" s="26">
        <v>120</v>
      </c>
      <c r="F41" s="26">
        <v>69</v>
      </c>
      <c r="G41" s="26">
        <v>19</v>
      </c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8">
        <f t="shared" si="1"/>
        <v>590</v>
      </c>
      <c r="S41" s="18"/>
      <c r="T41" s="18"/>
      <c r="U41" s="18"/>
      <c r="V41" s="18"/>
      <c r="W41" s="18"/>
      <c r="X41" s="18"/>
      <c r="Y41" s="18"/>
      <c r="Z41" s="18"/>
      <c r="AA41" s="18"/>
      <c r="AB41" s="18"/>
    </row>
    <row r="42" spans="1:28" s="36" customFormat="1" ht="24.75" customHeight="1">
      <c r="A42" s="31">
        <v>17</v>
      </c>
      <c r="B42" s="32" t="s">
        <v>37</v>
      </c>
      <c r="C42" s="33">
        <v>1168</v>
      </c>
      <c r="D42" s="33">
        <v>2336</v>
      </c>
      <c r="E42" s="33">
        <v>2336</v>
      </c>
      <c r="F42" s="33">
        <v>2336</v>
      </c>
      <c r="G42" s="33">
        <v>1751</v>
      </c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4">
        <f t="shared" si="1"/>
        <v>9927</v>
      </c>
      <c r="S42" s="35"/>
      <c r="T42" s="35"/>
      <c r="U42" s="35"/>
      <c r="V42" s="35"/>
      <c r="W42" s="35"/>
      <c r="X42" s="35"/>
      <c r="Y42" s="35"/>
      <c r="Z42" s="35"/>
      <c r="AA42" s="35"/>
      <c r="AB42" s="35"/>
    </row>
    <row r="43" spans="1:28" s="30" customFormat="1" ht="24.75" customHeight="1">
      <c r="A43" s="11"/>
      <c r="B43" s="42" t="s">
        <v>21</v>
      </c>
      <c r="C43" s="26">
        <v>404</v>
      </c>
      <c r="D43" s="26">
        <v>324</v>
      </c>
      <c r="E43" s="26">
        <v>228</v>
      </c>
      <c r="F43" s="26">
        <v>132</v>
      </c>
      <c r="G43" s="26">
        <v>36</v>
      </c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8">
        <f t="shared" si="1"/>
        <v>1124</v>
      </c>
      <c r="S43" s="18"/>
      <c r="T43" s="18"/>
      <c r="U43" s="18"/>
      <c r="V43" s="18"/>
      <c r="W43" s="18"/>
      <c r="X43" s="18"/>
      <c r="Y43" s="18"/>
      <c r="Z43" s="18"/>
      <c r="AA43" s="18"/>
      <c r="AB43" s="18"/>
    </row>
    <row r="44" spans="1:28" s="36" customFormat="1" ht="24.75" customHeight="1">
      <c r="A44" s="31">
        <v>18</v>
      </c>
      <c r="B44" s="32" t="s">
        <v>38</v>
      </c>
      <c r="C44" s="33">
        <v>1084</v>
      </c>
      <c r="D44" s="33">
        <v>2168</v>
      </c>
      <c r="E44" s="33">
        <v>2167</v>
      </c>
      <c r="F44" s="33">
        <v>2168</v>
      </c>
      <c r="G44" s="33">
        <v>2168</v>
      </c>
      <c r="H44" s="33">
        <v>2167</v>
      </c>
      <c r="I44" s="33">
        <v>1624</v>
      </c>
      <c r="J44" s="33"/>
      <c r="K44" s="33"/>
      <c r="L44" s="33"/>
      <c r="M44" s="33"/>
      <c r="N44" s="33"/>
      <c r="O44" s="33"/>
      <c r="P44" s="33"/>
      <c r="Q44" s="33"/>
      <c r="R44" s="34">
        <f t="shared" si="1"/>
        <v>13546</v>
      </c>
      <c r="S44" s="35"/>
      <c r="T44" s="35"/>
      <c r="U44" s="35"/>
      <c r="V44" s="35"/>
      <c r="W44" s="35"/>
      <c r="X44" s="35"/>
      <c r="Y44" s="35"/>
      <c r="Z44" s="35"/>
      <c r="AA44" s="35"/>
      <c r="AB44" s="35"/>
    </row>
    <row r="45" spans="1:28" s="30" customFormat="1" ht="24.75" customHeight="1">
      <c r="A45" s="11"/>
      <c r="B45" s="42" t="s">
        <v>21</v>
      </c>
      <c r="C45" s="26">
        <v>554</v>
      </c>
      <c r="D45" s="26">
        <v>479</v>
      </c>
      <c r="E45" s="26">
        <v>390</v>
      </c>
      <c r="F45" s="26">
        <v>301</v>
      </c>
      <c r="G45" s="26">
        <v>212</v>
      </c>
      <c r="H45" s="26">
        <v>122</v>
      </c>
      <c r="I45" s="26">
        <v>33</v>
      </c>
      <c r="J45" s="26"/>
      <c r="K45" s="26"/>
      <c r="L45" s="26"/>
      <c r="M45" s="26"/>
      <c r="N45" s="26"/>
      <c r="O45" s="26"/>
      <c r="P45" s="26"/>
      <c r="Q45" s="26"/>
      <c r="R45" s="28">
        <f t="shared" si="1"/>
        <v>2091</v>
      </c>
      <c r="S45" s="18"/>
      <c r="T45" s="18"/>
      <c r="U45" s="18"/>
      <c r="V45" s="18"/>
      <c r="W45" s="18"/>
      <c r="X45" s="18"/>
      <c r="Y45" s="18"/>
      <c r="Z45" s="18"/>
      <c r="AA45" s="18"/>
      <c r="AB45" s="18"/>
    </row>
    <row r="46" spans="1:28" s="36" customFormat="1" ht="24.75" customHeight="1">
      <c r="A46" s="31">
        <v>19</v>
      </c>
      <c r="B46" s="32" t="s">
        <v>39</v>
      </c>
      <c r="C46" s="33">
        <v>1431</v>
      </c>
      <c r="D46" s="33">
        <v>2862</v>
      </c>
      <c r="E46" s="33">
        <v>2862</v>
      </c>
      <c r="F46" s="33">
        <v>2862</v>
      </c>
      <c r="G46" s="33">
        <v>2144</v>
      </c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4">
        <f t="shared" si="1"/>
        <v>12161</v>
      </c>
      <c r="S46" s="35"/>
      <c r="T46" s="35"/>
      <c r="U46" s="35"/>
      <c r="V46" s="35"/>
      <c r="W46" s="35"/>
      <c r="X46" s="35"/>
      <c r="Y46" s="35"/>
      <c r="Z46" s="35"/>
      <c r="AA46" s="35"/>
      <c r="AB46" s="35"/>
    </row>
    <row r="47" spans="1:28" s="30" customFormat="1" ht="24.75" customHeight="1">
      <c r="A47" s="11"/>
      <c r="B47" s="42" t="s">
        <v>21</v>
      </c>
      <c r="C47" s="26">
        <v>495</v>
      </c>
      <c r="D47" s="26">
        <v>397</v>
      </c>
      <c r="E47" s="26">
        <v>279</v>
      </c>
      <c r="F47" s="26">
        <v>162</v>
      </c>
      <c r="G47" s="26">
        <v>44</v>
      </c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8">
        <f t="shared" si="1"/>
        <v>1377</v>
      </c>
      <c r="S47" s="18"/>
      <c r="T47" s="18"/>
      <c r="U47" s="18"/>
      <c r="V47" s="18"/>
      <c r="W47" s="18"/>
      <c r="X47" s="18"/>
      <c r="Y47" s="18"/>
      <c r="Z47" s="18"/>
      <c r="AA47" s="18"/>
      <c r="AB47" s="18"/>
    </row>
    <row r="48" spans="1:28" s="36" customFormat="1" ht="24.75" customHeight="1">
      <c r="A48" s="31">
        <v>20</v>
      </c>
      <c r="B48" s="32" t="s">
        <v>40</v>
      </c>
      <c r="C48" s="33">
        <v>397</v>
      </c>
      <c r="D48" s="33">
        <v>793</v>
      </c>
      <c r="E48" s="33">
        <v>793</v>
      </c>
      <c r="F48" s="33">
        <v>793</v>
      </c>
      <c r="G48" s="33">
        <v>594</v>
      </c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4">
        <f t="shared" si="1"/>
        <v>3370</v>
      </c>
      <c r="S48" s="35"/>
      <c r="T48" s="35"/>
      <c r="U48" s="35"/>
      <c r="V48" s="35"/>
      <c r="W48" s="35"/>
      <c r="X48" s="35"/>
      <c r="Y48" s="35"/>
      <c r="Z48" s="35"/>
      <c r="AA48" s="35"/>
      <c r="AB48" s="35"/>
    </row>
    <row r="49" spans="1:28" s="30" customFormat="1" ht="24.75" customHeight="1">
      <c r="A49" s="11"/>
      <c r="B49" s="42" t="s">
        <v>21</v>
      </c>
      <c r="C49" s="26">
        <v>137</v>
      </c>
      <c r="D49" s="26">
        <v>110</v>
      </c>
      <c r="E49" s="26">
        <v>77</v>
      </c>
      <c r="F49" s="26">
        <v>45</v>
      </c>
      <c r="G49" s="26">
        <v>12</v>
      </c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8">
        <f t="shared" si="1"/>
        <v>381</v>
      </c>
      <c r="S49" s="18"/>
      <c r="T49" s="18"/>
      <c r="U49" s="18"/>
      <c r="V49" s="18"/>
      <c r="W49" s="18"/>
      <c r="X49" s="18"/>
      <c r="Y49" s="18"/>
      <c r="Z49" s="18"/>
      <c r="AA49" s="18"/>
      <c r="AB49" s="18"/>
    </row>
    <row r="50" spans="1:28" s="36" customFormat="1" ht="24.75" customHeight="1">
      <c r="A50" s="31">
        <v>21</v>
      </c>
      <c r="B50" s="32" t="s">
        <v>49</v>
      </c>
      <c r="C50" s="33">
        <v>0</v>
      </c>
      <c r="D50" s="33">
        <v>0</v>
      </c>
      <c r="E50" s="33">
        <v>4420</v>
      </c>
      <c r="F50" s="33">
        <v>17679</v>
      </c>
      <c r="G50" s="33">
        <v>17679</v>
      </c>
      <c r="H50" s="33">
        <v>17680</v>
      </c>
      <c r="I50" s="33">
        <v>17679</v>
      </c>
      <c r="J50" s="33">
        <v>17679</v>
      </c>
      <c r="K50" s="33">
        <v>17680</v>
      </c>
      <c r="L50" s="33">
        <v>17679</v>
      </c>
      <c r="M50" s="33">
        <v>17679</v>
      </c>
      <c r="N50" s="33">
        <v>17680</v>
      </c>
      <c r="O50" s="33">
        <v>17679</v>
      </c>
      <c r="P50" s="33">
        <v>17679</v>
      </c>
      <c r="Q50" s="33">
        <v>17680</v>
      </c>
      <c r="R50" s="34">
        <f>SUM(C50:Q50)</f>
        <v>216572</v>
      </c>
      <c r="S50" s="35"/>
      <c r="T50" s="35"/>
      <c r="U50" s="35"/>
      <c r="V50" s="35"/>
      <c r="W50" s="35"/>
      <c r="X50" s="35"/>
      <c r="Y50" s="35"/>
      <c r="Z50" s="35"/>
      <c r="AA50" s="35"/>
      <c r="AB50" s="35"/>
    </row>
    <row r="51" spans="1:28" s="30" customFormat="1" ht="24.75" customHeight="1">
      <c r="A51" s="11"/>
      <c r="B51" s="42" t="s">
        <v>21</v>
      </c>
      <c r="C51" s="26">
        <v>9557</v>
      </c>
      <c r="D51" s="26">
        <v>11667</v>
      </c>
      <c r="E51" s="26">
        <v>11667</v>
      </c>
      <c r="F51" s="26">
        <v>11307</v>
      </c>
      <c r="G51" s="26">
        <v>10384</v>
      </c>
      <c r="H51" s="26">
        <v>9403</v>
      </c>
      <c r="I51" s="26">
        <v>8450</v>
      </c>
      <c r="J51" s="26">
        <v>7498</v>
      </c>
      <c r="K51" s="26">
        <v>6564</v>
      </c>
      <c r="L51" s="26">
        <v>5593</v>
      </c>
      <c r="M51" s="26">
        <v>4641</v>
      </c>
      <c r="N51" s="26">
        <v>3688</v>
      </c>
      <c r="O51" s="26">
        <v>2744</v>
      </c>
      <c r="P51" s="26">
        <v>1783</v>
      </c>
      <c r="Q51" s="26">
        <v>831</v>
      </c>
      <c r="R51" s="28">
        <f>SUM(C51:Q51)</f>
        <v>105777</v>
      </c>
      <c r="S51" s="18"/>
      <c r="T51" s="18"/>
      <c r="U51" s="18"/>
      <c r="V51" s="18"/>
      <c r="W51" s="18"/>
      <c r="X51" s="18"/>
      <c r="Y51" s="18"/>
      <c r="Z51" s="18"/>
      <c r="AA51" s="18"/>
      <c r="AB51" s="18"/>
    </row>
    <row r="52" spans="1:36" s="36" customFormat="1" ht="24.75" customHeight="1">
      <c r="A52" s="31">
        <v>22</v>
      </c>
      <c r="B52" s="43" t="s">
        <v>41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4">
        <f>SUM(C52:G52)</f>
        <v>0</v>
      </c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</row>
    <row r="53" spans="1:36" s="36" customFormat="1" ht="24.75" customHeight="1">
      <c r="A53" s="31"/>
      <c r="B53" s="32" t="s">
        <v>42</v>
      </c>
      <c r="C53" s="33">
        <v>5037</v>
      </c>
      <c r="D53" s="33">
        <v>5037</v>
      </c>
      <c r="E53" s="33">
        <v>225</v>
      </c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4">
        <f>SUM(C53:G53)</f>
        <v>10299</v>
      </c>
      <c r="S53" s="44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</row>
    <row r="54" spans="1:28" s="47" customFormat="1" ht="22.5" customHeight="1">
      <c r="A54" s="11"/>
      <c r="B54" s="38" t="s">
        <v>21</v>
      </c>
      <c r="C54" s="27">
        <v>914</v>
      </c>
      <c r="D54" s="27">
        <v>914</v>
      </c>
      <c r="E54" s="27">
        <v>197</v>
      </c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39">
        <f>SUM(C54:G54)</f>
        <v>2025</v>
      </c>
      <c r="S54" s="45"/>
      <c r="T54" s="46"/>
      <c r="U54" s="46"/>
      <c r="V54" s="46"/>
      <c r="W54" s="46"/>
      <c r="X54" s="46"/>
      <c r="Y54" s="46"/>
      <c r="Z54" s="46"/>
      <c r="AA54" s="46"/>
      <c r="AB54" s="46"/>
    </row>
    <row r="55" spans="1:67" s="53" customFormat="1" ht="30" customHeight="1">
      <c r="A55" s="48"/>
      <c r="B55" s="49" t="s">
        <v>43</v>
      </c>
      <c r="C55" s="50">
        <f aca="true" t="shared" si="2" ref="C55:Q55">SUM(C8:C54)</f>
        <v>59445</v>
      </c>
      <c r="D55" s="50">
        <f t="shared" si="2"/>
        <v>68558</v>
      </c>
      <c r="E55" s="50">
        <f t="shared" si="2"/>
        <v>63467</v>
      </c>
      <c r="F55" s="50">
        <f t="shared" si="2"/>
        <v>66945</v>
      </c>
      <c r="G55" s="50">
        <f t="shared" si="2"/>
        <v>53127</v>
      </c>
      <c r="H55" s="50">
        <f t="shared" si="2"/>
        <v>36795</v>
      </c>
      <c r="I55" s="50">
        <f t="shared" si="2"/>
        <v>33164</v>
      </c>
      <c r="J55" s="50">
        <f t="shared" si="2"/>
        <v>25177</v>
      </c>
      <c r="K55" s="50">
        <f t="shared" si="2"/>
        <v>24244</v>
      </c>
      <c r="L55" s="50">
        <f t="shared" si="2"/>
        <v>23272</v>
      </c>
      <c r="M55" s="50">
        <f t="shared" si="2"/>
        <v>22320</v>
      </c>
      <c r="N55" s="50">
        <f t="shared" si="2"/>
        <v>21368</v>
      </c>
      <c r="O55" s="50">
        <f t="shared" si="2"/>
        <v>20423</v>
      </c>
      <c r="P55" s="50">
        <f t="shared" si="2"/>
        <v>19462</v>
      </c>
      <c r="Q55" s="50">
        <f t="shared" si="2"/>
        <v>18511</v>
      </c>
      <c r="R55" s="51"/>
      <c r="S55" s="52">
        <f aca="true" t="shared" si="3" ref="S55:AX55">SUM(S8:S54)</f>
        <v>0</v>
      </c>
      <c r="T55" s="52">
        <f t="shared" si="3"/>
        <v>0</v>
      </c>
      <c r="U55" s="52">
        <f t="shared" si="3"/>
        <v>0</v>
      </c>
      <c r="V55" s="52">
        <f t="shared" si="3"/>
        <v>0</v>
      </c>
      <c r="W55" s="52">
        <f t="shared" si="3"/>
        <v>0</v>
      </c>
      <c r="X55" s="52">
        <f t="shared" si="3"/>
        <v>0</v>
      </c>
      <c r="Y55" s="52">
        <f t="shared" si="3"/>
        <v>0</v>
      </c>
      <c r="Z55" s="52">
        <f t="shared" si="3"/>
        <v>0</v>
      </c>
      <c r="AA55" s="52">
        <f t="shared" si="3"/>
        <v>0</v>
      </c>
      <c r="AB55" s="52">
        <f t="shared" si="3"/>
        <v>0</v>
      </c>
      <c r="AC55" s="52">
        <f t="shared" si="3"/>
        <v>0</v>
      </c>
      <c r="AD55" s="52">
        <f t="shared" si="3"/>
        <v>0</v>
      </c>
      <c r="AE55" s="52">
        <f t="shared" si="3"/>
        <v>0</v>
      </c>
      <c r="AF55" s="52">
        <f t="shared" si="3"/>
        <v>0</v>
      </c>
      <c r="AG55" s="52">
        <f t="shared" si="3"/>
        <v>0</v>
      </c>
      <c r="AH55" s="52">
        <f t="shared" si="3"/>
        <v>0</v>
      </c>
      <c r="AI55" s="52">
        <f t="shared" si="3"/>
        <v>0</v>
      </c>
      <c r="AJ55" s="52">
        <f t="shared" si="3"/>
        <v>0</v>
      </c>
      <c r="AK55" s="52">
        <f t="shared" si="3"/>
        <v>0</v>
      </c>
      <c r="AL55" s="52">
        <f t="shared" si="3"/>
        <v>0</v>
      </c>
      <c r="AM55" s="52">
        <f t="shared" si="3"/>
        <v>0</v>
      </c>
      <c r="AN55" s="52">
        <f t="shared" si="3"/>
        <v>0</v>
      </c>
      <c r="AO55" s="52">
        <f t="shared" si="3"/>
        <v>0</v>
      </c>
      <c r="AP55" s="52">
        <f t="shared" si="3"/>
        <v>0</v>
      </c>
      <c r="AQ55" s="52">
        <f t="shared" si="3"/>
        <v>0</v>
      </c>
      <c r="AR55" s="52">
        <f t="shared" si="3"/>
        <v>0</v>
      </c>
      <c r="AS55" s="52">
        <f t="shared" si="3"/>
        <v>0</v>
      </c>
      <c r="AT55" s="52">
        <f t="shared" si="3"/>
        <v>0</v>
      </c>
      <c r="AU55" s="52">
        <f t="shared" si="3"/>
        <v>0</v>
      </c>
      <c r="AV55" s="52">
        <f t="shared" si="3"/>
        <v>0</v>
      </c>
      <c r="AW55" s="52">
        <f t="shared" si="3"/>
        <v>0</v>
      </c>
      <c r="AX55" s="52">
        <f t="shared" si="3"/>
        <v>0</v>
      </c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</row>
    <row r="56" spans="2:67" s="62" customFormat="1" ht="42.75" customHeight="1">
      <c r="B56" s="63"/>
      <c r="C56" s="7" t="s">
        <v>6</v>
      </c>
      <c r="D56" s="7" t="s">
        <v>7</v>
      </c>
      <c r="E56" s="7" t="s">
        <v>8</v>
      </c>
      <c r="F56" s="7" t="s">
        <v>9</v>
      </c>
      <c r="G56" s="7" t="s">
        <v>10</v>
      </c>
      <c r="H56" s="7" t="s">
        <v>11</v>
      </c>
      <c r="I56" s="7" t="s">
        <v>12</v>
      </c>
      <c r="J56" s="7" t="s">
        <v>13</v>
      </c>
      <c r="K56" s="7" t="s">
        <v>50</v>
      </c>
      <c r="L56" s="7" t="s">
        <v>51</v>
      </c>
      <c r="M56" s="7" t="s">
        <v>52</v>
      </c>
      <c r="N56" s="7" t="s">
        <v>53</v>
      </c>
      <c r="O56" s="7" t="s">
        <v>54</v>
      </c>
      <c r="P56" s="7" t="s">
        <v>55</v>
      </c>
      <c r="Q56" s="7" t="s">
        <v>56</v>
      </c>
      <c r="R56" s="68">
        <f>SUM(C56:G56)</f>
        <v>0</v>
      </c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</row>
    <row r="57" spans="2:67" s="62" customFormat="1" ht="15.75" customHeight="1">
      <c r="B57" s="63" t="s">
        <v>57</v>
      </c>
      <c r="C57" s="64">
        <v>93164</v>
      </c>
      <c r="D57" s="64">
        <v>83870</v>
      </c>
      <c r="E57" s="64">
        <v>84120</v>
      </c>
      <c r="F57" s="64">
        <v>84320</v>
      </c>
      <c r="G57" s="64">
        <v>84320</v>
      </c>
      <c r="H57" s="64">
        <v>84320</v>
      </c>
      <c r="I57" s="64">
        <v>84320</v>
      </c>
      <c r="J57" s="64">
        <v>84320</v>
      </c>
      <c r="K57" s="64">
        <v>84320</v>
      </c>
      <c r="L57" s="64">
        <v>84320</v>
      </c>
      <c r="M57" s="64">
        <v>84320</v>
      </c>
      <c r="N57" s="64">
        <v>84320</v>
      </c>
      <c r="O57" s="64">
        <v>84320</v>
      </c>
      <c r="P57" s="64">
        <v>84320</v>
      </c>
      <c r="Q57" s="64">
        <v>84320</v>
      </c>
      <c r="R57" s="69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</row>
    <row r="58" spans="2:67" s="62" customFormat="1" ht="15.75">
      <c r="B58" s="63" t="s">
        <v>58</v>
      </c>
      <c r="C58" s="64">
        <f>C30+C28+C12+C14+C16+C18+C20+C22+C24+C26+C32+C34+C40+C36+C42+C38+C44+C46+C48</f>
        <v>35997</v>
      </c>
      <c r="D58" s="64">
        <f aca="true" t="shared" si="4" ref="C58:Q58">D30+D28+D12+D14+D16+D18+D20+D22+D24+D26+D32+D34+D40+D36+D42+D38+D44+D46+D48</f>
        <v>44401</v>
      </c>
      <c r="E58" s="64">
        <f t="shared" si="4"/>
        <v>41992</v>
      </c>
      <c r="F58" s="64">
        <f t="shared" si="4"/>
        <v>34383</v>
      </c>
      <c r="G58" s="64">
        <f t="shared" si="4"/>
        <v>23787</v>
      </c>
      <c r="H58" s="64">
        <f t="shared" si="4"/>
        <v>9125</v>
      </c>
      <c r="I58" s="64">
        <f t="shared" si="4"/>
        <v>6842</v>
      </c>
      <c r="J58" s="64">
        <f t="shared" si="4"/>
        <v>0</v>
      </c>
      <c r="K58" s="64">
        <f t="shared" si="4"/>
        <v>0</v>
      </c>
      <c r="L58" s="64">
        <f t="shared" si="4"/>
        <v>0</v>
      </c>
      <c r="M58" s="64">
        <f t="shared" si="4"/>
        <v>0</v>
      </c>
      <c r="N58" s="64">
        <f t="shared" si="4"/>
        <v>0</v>
      </c>
      <c r="O58" s="64">
        <f t="shared" si="4"/>
        <v>0</v>
      </c>
      <c r="P58" s="64">
        <f t="shared" si="4"/>
        <v>0</v>
      </c>
      <c r="Q58" s="64">
        <f t="shared" si="4"/>
        <v>0</v>
      </c>
      <c r="R58" s="64">
        <f>R30+R28+R12+R14+R16+R18+R20+R22+R24+R26+R32+R34+R40+R36+R42+R38+R44+R46+R48+R50</f>
        <v>413099</v>
      </c>
      <c r="S58" s="64">
        <f>SUM(C58:I58)</f>
        <v>196527</v>
      </c>
      <c r="T58" s="64">
        <f aca="true" t="shared" si="5" ref="T58:AM58">T30+T28+T12+T14+T16+T18+T20+T22+T24+T26+T32+T34+T40+T36+T42+T52</f>
        <v>0</v>
      </c>
      <c r="U58" s="64">
        <f t="shared" si="5"/>
        <v>0</v>
      </c>
      <c r="V58" s="64">
        <f t="shared" si="5"/>
        <v>0</v>
      </c>
      <c r="W58" s="64">
        <f t="shared" si="5"/>
        <v>0</v>
      </c>
      <c r="X58" s="64">
        <f t="shared" si="5"/>
        <v>0</v>
      </c>
      <c r="Y58" s="64">
        <f t="shared" si="5"/>
        <v>0</v>
      </c>
      <c r="Z58" s="64">
        <f t="shared" si="5"/>
        <v>0</v>
      </c>
      <c r="AA58" s="64">
        <f t="shared" si="5"/>
        <v>0</v>
      </c>
      <c r="AB58" s="64">
        <f t="shared" si="5"/>
        <v>0</v>
      </c>
      <c r="AC58" s="64">
        <f t="shared" si="5"/>
        <v>0</v>
      </c>
      <c r="AD58" s="64">
        <f t="shared" si="5"/>
        <v>0</v>
      </c>
      <c r="AE58" s="64">
        <f t="shared" si="5"/>
        <v>0</v>
      </c>
      <c r="AF58" s="64">
        <f t="shared" si="5"/>
        <v>0</v>
      </c>
      <c r="AG58" s="64">
        <f t="shared" si="5"/>
        <v>0</v>
      </c>
      <c r="AH58" s="64">
        <f t="shared" si="5"/>
        <v>0</v>
      </c>
      <c r="AI58" s="64">
        <f t="shared" si="5"/>
        <v>0</v>
      </c>
      <c r="AJ58" s="64">
        <f t="shared" si="5"/>
        <v>0</v>
      </c>
      <c r="AK58" s="64">
        <f t="shared" si="5"/>
        <v>0</v>
      </c>
      <c r="AL58" s="64">
        <f t="shared" si="5"/>
        <v>0</v>
      </c>
      <c r="AM58" s="64">
        <f t="shared" si="5"/>
        <v>0</v>
      </c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</row>
    <row r="59" spans="2:67" s="62" customFormat="1" ht="15.75">
      <c r="B59" s="63" t="s">
        <v>59</v>
      </c>
      <c r="C59" s="64">
        <f aca="true" t="shared" si="6" ref="C59:Q59">C13+C15+C17+C19+C21+C23+C25+C27+C29+C31+C33+C35+C41+C37+C43+C39+C45+C47+C49</f>
        <v>7940</v>
      </c>
      <c r="D59" s="64">
        <f t="shared" si="6"/>
        <v>6539</v>
      </c>
      <c r="E59" s="64">
        <f t="shared" si="6"/>
        <v>4966</v>
      </c>
      <c r="F59" s="64">
        <f t="shared" si="6"/>
        <v>3576</v>
      </c>
      <c r="G59" s="64">
        <f t="shared" si="6"/>
        <v>1277</v>
      </c>
      <c r="H59" s="64">
        <f t="shared" si="6"/>
        <v>587</v>
      </c>
      <c r="I59" s="64">
        <f t="shared" si="6"/>
        <v>193</v>
      </c>
      <c r="J59" s="64">
        <f t="shared" si="6"/>
        <v>0</v>
      </c>
      <c r="K59" s="64">
        <f t="shared" si="6"/>
        <v>0</v>
      </c>
      <c r="L59" s="64">
        <f t="shared" si="6"/>
        <v>0</v>
      </c>
      <c r="M59" s="64">
        <f t="shared" si="6"/>
        <v>0</v>
      </c>
      <c r="N59" s="64">
        <f t="shared" si="6"/>
        <v>0</v>
      </c>
      <c r="O59" s="64">
        <f t="shared" si="6"/>
        <v>0</v>
      </c>
      <c r="P59" s="64">
        <f t="shared" si="6"/>
        <v>0</v>
      </c>
      <c r="Q59" s="64">
        <f t="shared" si="6"/>
        <v>0</v>
      </c>
      <c r="R59" s="64">
        <f>R13+R15+R17+R19+R21+R23+R25+R27+R29+R31+R33+R35+R41+R37+R43+R39+R45+R47+R49+R51</f>
        <v>130855</v>
      </c>
      <c r="S59" s="64">
        <f>SUM(C59:I59)</f>
        <v>25078</v>
      </c>
      <c r="T59" s="64">
        <f>T13+T15+T17+T19+T21+T23+T25+T27+T29+T31+T33+T35+T41+T37+T43+T39+T45+T47+T49</f>
        <v>0</v>
      </c>
      <c r="U59" s="64">
        <f>U13+U15+U17+U19+U21+U23+U25+U27+U29+U31+U33+U35+U41+U37+U43+U39+U45+U47+U49</f>
        <v>0</v>
      </c>
      <c r="V59" s="64">
        <f aca="true" t="shared" si="7" ref="V59:AL59">V13+V15+V17+V19+V21+V23+V25+V27+V29+V31+V33+V35+V41+V37+V43</f>
        <v>0</v>
      </c>
      <c r="W59" s="64">
        <f t="shared" si="7"/>
        <v>0</v>
      </c>
      <c r="X59" s="64">
        <f t="shared" si="7"/>
        <v>0</v>
      </c>
      <c r="Y59" s="64">
        <f t="shared" si="7"/>
        <v>0</v>
      </c>
      <c r="Z59" s="64">
        <f t="shared" si="7"/>
        <v>0</v>
      </c>
      <c r="AA59" s="64">
        <f t="shared" si="7"/>
        <v>0</v>
      </c>
      <c r="AB59" s="64">
        <f t="shared" si="7"/>
        <v>0</v>
      </c>
      <c r="AC59" s="64">
        <f t="shared" si="7"/>
        <v>0</v>
      </c>
      <c r="AD59" s="64">
        <f t="shared" si="7"/>
        <v>0</v>
      </c>
      <c r="AE59" s="64">
        <f t="shared" si="7"/>
        <v>0</v>
      </c>
      <c r="AF59" s="64">
        <f t="shared" si="7"/>
        <v>0</v>
      </c>
      <c r="AG59" s="64">
        <f t="shared" si="7"/>
        <v>0</v>
      </c>
      <c r="AH59" s="64">
        <f t="shared" si="7"/>
        <v>0</v>
      </c>
      <c r="AI59" s="64">
        <f t="shared" si="7"/>
        <v>0</v>
      </c>
      <c r="AJ59" s="64">
        <f t="shared" si="7"/>
        <v>0</v>
      </c>
      <c r="AK59" s="64">
        <f t="shared" si="7"/>
        <v>0</v>
      </c>
      <c r="AL59" s="64">
        <f t="shared" si="7"/>
        <v>0</v>
      </c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</row>
    <row r="60" spans="2:67" s="62" customFormat="1" ht="15.75">
      <c r="B60" s="70" t="s">
        <v>60</v>
      </c>
      <c r="C60" s="64">
        <f>C50</f>
        <v>0</v>
      </c>
      <c r="D60" s="64">
        <f aca="true" t="shared" si="8" ref="D60:Q60">D50</f>
        <v>0</v>
      </c>
      <c r="E60" s="64">
        <f t="shared" si="8"/>
        <v>4420</v>
      </c>
      <c r="F60" s="64">
        <f t="shared" si="8"/>
        <v>17679</v>
      </c>
      <c r="G60" s="64">
        <f t="shared" si="8"/>
        <v>17679</v>
      </c>
      <c r="H60" s="64">
        <f t="shared" si="8"/>
        <v>17680</v>
      </c>
      <c r="I60" s="64">
        <f t="shared" si="8"/>
        <v>17679</v>
      </c>
      <c r="J60" s="64">
        <f t="shared" si="8"/>
        <v>17679</v>
      </c>
      <c r="K60" s="64">
        <f t="shared" si="8"/>
        <v>17680</v>
      </c>
      <c r="L60" s="64">
        <f t="shared" si="8"/>
        <v>17679</v>
      </c>
      <c r="M60" s="64">
        <f t="shared" si="8"/>
        <v>17679</v>
      </c>
      <c r="N60" s="64">
        <f t="shared" si="8"/>
        <v>17680</v>
      </c>
      <c r="O60" s="64">
        <f t="shared" si="8"/>
        <v>17679</v>
      </c>
      <c r="P60" s="64">
        <f t="shared" si="8"/>
        <v>17679</v>
      </c>
      <c r="Q60" s="64">
        <f t="shared" si="8"/>
        <v>17680</v>
      </c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</row>
    <row r="61" spans="2:36" s="62" customFormat="1" ht="15.75">
      <c r="B61" s="63" t="s">
        <v>61</v>
      </c>
      <c r="C61" s="64">
        <f>C51</f>
        <v>9557</v>
      </c>
      <c r="D61" s="64">
        <f aca="true" t="shared" si="9" ref="D61:Q61">D51</f>
        <v>11667</v>
      </c>
      <c r="E61" s="64">
        <f t="shared" si="9"/>
        <v>11667</v>
      </c>
      <c r="F61" s="64">
        <f t="shared" si="9"/>
        <v>11307</v>
      </c>
      <c r="G61" s="64">
        <f t="shared" si="9"/>
        <v>10384</v>
      </c>
      <c r="H61" s="64">
        <f t="shared" si="9"/>
        <v>9403</v>
      </c>
      <c r="I61" s="64">
        <f t="shared" si="9"/>
        <v>8450</v>
      </c>
      <c r="J61" s="64">
        <f t="shared" si="9"/>
        <v>7498</v>
      </c>
      <c r="K61" s="64">
        <f t="shared" si="9"/>
        <v>6564</v>
      </c>
      <c r="L61" s="64">
        <f t="shared" si="9"/>
        <v>5593</v>
      </c>
      <c r="M61" s="64">
        <f t="shared" si="9"/>
        <v>4641</v>
      </c>
      <c r="N61" s="64">
        <f t="shared" si="9"/>
        <v>3688</v>
      </c>
      <c r="O61" s="64">
        <f t="shared" si="9"/>
        <v>2744</v>
      </c>
      <c r="P61" s="64">
        <f t="shared" si="9"/>
        <v>1783</v>
      </c>
      <c r="Q61" s="64">
        <f t="shared" si="9"/>
        <v>831</v>
      </c>
      <c r="R61" s="61"/>
      <c r="S61" s="64"/>
      <c r="T61" s="64"/>
      <c r="U61" s="64"/>
      <c r="V61" s="64"/>
      <c r="W61" s="64"/>
      <c r="X61" s="64"/>
      <c r="Y61" s="64"/>
      <c r="Z61" s="64"/>
      <c r="AA61" s="64"/>
      <c r="AB61" s="66"/>
      <c r="AC61" s="66"/>
      <c r="AD61" s="66"/>
      <c r="AE61" s="66"/>
      <c r="AF61" s="66"/>
      <c r="AG61" s="66"/>
      <c r="AH61" s="66"/>
      <c r="AI61" s="66"/>
      <c r="AJ61" s="66"/>
    </row>
    <row r="62" spans="2:36" s="62" customFormat="1" ht="15.75">
      <c r="B62" s="63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1"/>
      <c r="S62" s="64"/>
      <c r="T62" s="64"/>
      <c r="U62" s="64"/>
      <c r="V62" s="64"/>
      <c r="W62" s="64"/>
      <c r="X62" s="64"/>
      <c r="Y62" s="64"/>
      <c r="Z62" s="64"/>
      <c r="AA62" s="64"/>
      <c r="AB62" s="66"/>
      <c r="AC62" s="66"/>
      <c r="AD62" s="66"/>
      <c r="AE62" s="66"/>
      <c r="AF62" s="66"/>
      <c r="AG62" s="66"/>
      <c r="AH62" s="66"/>
      <c r="AI62" s="66"/>
      <c r="AJ62" s="66"/>
    </row>
    <row r="63" spans="2:36" s="62" customFormat="1" ht="15.75">
      <c r="B63" s="63" t="s">
        <v>44</v>
      </c>
      <c r="C63" s="64">
        <f aca="true" t="shared" si="10" ref="C63:R63">C53</f>
        <v>5037</v>
      </c>
      <c r="D63" s="64">
        <f t="shared" si="10"/>
        <v>5037</v>
      </c>
      <c r="E63" s="64">
        <f t="shared" si="10"/>
        <v>225</v>
      </c>
      <c r="F63" s="64">
        <f t="shared" si="10"/>
        <v>0</v>
      </c>
      <c r="G63" s="64">
        <f t="shared" si="10"/>
        <v>0</v>
      </c>
      <c r="H63" s="64">
        <f t="shared" si="10"/>
        <v>0</v>
      </c>
      <c r="I63" s="64">
        <f t="shared" si="10"/>
        <v>0</v>
      </c>
      <c r="J63" s="64">
        <f t="shared" si="10"/>
        <v>0</v>
      </c>
      <c r="K63" s="64">
        <f t="shared" si="10"/>
        <v>0</v>
      </c>
      <c r="L63" s="64">
        <f t="shared" si="10"/>
        <v>0</v>
      </c>
      <c r="M63" s="64">
        <f t="shared" si="10"/>
        <v>0</v>
      </c>
      <c r="N63" s="64">
        <f t="shared" si="10"/>
        <v>0</v>
      </c>
      <c r="O63" s="64">
        <f t="shared" si="10"/>
        <v>0</v>
      </c>
      <c r="P63" s="64">
        <f t="shared" si="10"/>
        <v>0</v>
      </c>
      <c r="Q63" s="64">
        <f t="shared" si="10"/>
        <v>0</v>
      </c>
      <c r="R63" s="64">
        <f t="shared" si="10"/>
        <v>10299</v>
      </c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6"/>
    </row>
    <row r="64" spans="2:36" s="62" customFormat="1" ht="15.75">
      <c r="B64" s="63" t="s">
        <v>45</v>
      </c>
      <c r="C64" s="64">
        <f aca="true" t="shared" si="11" ref="C64:R64">C54</f>
        <v>914</v>
      </c>
      <c r="D64" s="64">
        <f t="shared" si="11"/>
        <v>914</v>
      </c>
      <c r="E64" s="64">
        <f t="shared" si="11"/>
        <v>197</v>
      </c>
      <c r="F64" s="64">
        <f t="shared" si="11"/>
        <v>0</v>
      </c>
      <c r="G64" s="64">
        <f t="shared" si="11"/>
        <v>0</v>
      </c>
      <c r="H64" s="64">
        <f t="shared" si="11"/>
        <v>0</v>
      </c>
      <c r="I64" s="64">
        <f t="shared" si="11"/>
        <v>0</v>
      </c>
      <c r="J64" s="64">
        <f t="shared" si="11"/>
        <v>0</v>
      </c>
      <c r="K64" s="64">
        <f t="shared" si="11"/>
        <v>0</v>
      </c>
      <c r="L64" s="64">
        <f t="shared" si="11"/>
        <v>0</v>
      </c>
      <c r="M64" s="64">
        <f t="shared" si="11"/>
        <v>0</v>
      </c>
      <c r="N64" s="64">
        <f t="shared" si="11"/>
        <v>0</v>
      </c>
      <c r="O64" s="64">
        <f t="shared" si="11"/>
        <v>0</v>
      </c>
      <c r="P64" s="64">
        <f t="shared" si="11"/>
        <v>0</v>
      </c>
      <c r="Q64" s="64">
        <f t="shared" si="11"/>
        <v>0</v>
      </c>
      <c r="R64" s="64">
        <f t="shared" si="11"/>
        <v>2025</v>
      </c>
      <c r="S64" s="67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</row>
    <row r="65" spans="2:36" s="62" customFormat="1" ht="15.75">
      <c r="B65" s="63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7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</row>
    <row r="66" spans="2:36" s="62" customFormat="1" ht="15.75">
      <c r="B66" s="63" t="s">
        <v>46</v>
      </c>
      <c r="C66" s="64">
        <f>C58+C63+C60</f>
        <v>41034</v>
      </c>
      <c r="D66" s="64">
        <f aca="true" t="shared" si="12" ref="D66:Q66">D58+D63+D60</f>
        <v>49438</v>
      </c>
      <c r="E66" s="64">
        <f t="shared" si="12"/>
        <v>46637</v>
      </c>
      <c r="F66" s="64">
        <f t="shared" si="12"/>
        <v>52062</v>
      </c>
      <c r="G66" s="64">
        <f t="shared" si="12"/>
        <v>41466</v>
      </c>
      <c r="H66" s="64">
        <f t="shared" si="12"/>
        <v>26805</v>
      </c>
      <c r="I66" s="64">
        <f t="shared" si="12"/>
        <v>24521</v>
      </c>
      <c r="J66" s="64">
        <f t="shared" si="12"/>
        <v>17679</v>
      </c>
      <c r="K66" s="64">
        <f t="shared" si="12"/>
        <v>17680</v>
      </c>
      <c r="L66" s="64">
        <f t="shared" si="12"/>
        <v>17679</v>
      </c>
      <c r="M66" s="64">
        <f t="shared" si="12"/>
        <v>17679</v>
      </c>
      <c r="N66" s="64">
        <f t="shared" si="12"/>
        <v>17680</v>
      </c>
      <c r="O66" s="64">
        <f t="shared" si="12"/>
        <v>17679</v>
      </c>
      <c r="P66" s="64">
        <f t="shared" si="12"/>
        <v>17679</v>
      </c>
      <c r="Q66" s="64">
        <f t="shared" si="12"/>
        <v>17680</v>
      </c>
      <c r="R66" s="64">
        <f>R58+R63</f>
        <v>423398</v>
      </c>
      <c r="S66" s="67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</row>
    <row r="67" spans="2:36" s="62" customFormat="1" ht="15.75">
      <c r="B67" s="63" t="s">
        <v>47</v>
      </c>
      <c r="C67" s="64">
        <f>C59+C64+C61</f>
        <v>18411</v>
      </c>
      <c r="D67" s="64">
        <f aca="true" t="shared" si="13" ref="D67:Q67">D59+D64+D61</f>
        <v>19120</v>
      </c>
      <c r="E67" s="64">
        <f t="shared" si="13"/>
        <v>16830</v>
      </c>
      <c r="F67" s="64">
        <f t="shared" si="13"/>
        <v>14883</v>
      </c>
      <c r="G67" s="64">
        <f t="shared" si="13"/>
        <v>11661</v>
      </c>
      <c r="H67" s="64">
        <f t="shared" si="13"/>
        <v>9990</v>
      </c>
      <c r="I67" s="64">
        <f t="shared" si="13"/>
        <v>8643</v>
      </c>
      <c r="J67" s="64">
        <f t="shared" si="13"/>
        <v>7498</v>
      </c>
      <c r="K67" s="64">
        <f t="shared" si="13"/>
        <v>6564</v>
      </c>
      <c r="L67" s="64">
        <f t="shared" si="13"/>
        <v>5593</v>
      </c>
      <c r="M67" s="64">
        <f t="shared" si="13"/>
        <v>4641</v>
      </c>
      <c r="N67" s="64">
        <f t="shared" si="13"/>
        <v>3688</v>
      </c>
      <c r="O67" s="64">
        <f t="shared" si="13"/>
        <v>2744</v>
      </c>
      <c r="P67" s="64">
        <f t="shared" si="13"/>
        <v>1783</v>
      </c>
      <c r="Q67" s="64">
        <f t="shared" si="13"/>
        <v>831</v>
      </c>
      <c r="R67" s="64">
        <f>R59+R64</f>
        <v>132880</v>
      </c>
      <c r="S67" s="67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</row>
    <row r="68" spans="2:36" s="62" customFormat="1" ht="15.75">
      <c r="B68" s="63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7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</row>
    <row r="69" spans="2:36" s="62" customFormat="1" ht="15.75">
      <c r="B69" s="63" t="s">
        <v>48</v>
      </c>
      <c r="C69" s="64">
        <f aca="true" t="shared" si="14" ref="C69:R69">SUM(C66:C67)</f>
        <v>59445</v>
      </c>
      <c r="D69" s="64">
        <f t="shared" si="14"/>
        <v>68558</v>
      </c>
      <c r="E69" s="64">
        <f t="shared" si="14"/>
        <v>63467</v>
      </c>
      <c r="F69" s="64">
        <f t="shared" si="14"/>
        <v>66945</v>
      </c>
      <c r="G69" s="64">
        <f t="shared" si="14"/>
        <v>53127</v>
      </c>
      <c r="H69" s="64">
        <f t="shared" si="14"/>
        <v>36795</v>
      </c>
      <c r="I69" s="64">
        <f t="shared" si="14"/>
        <v>33164</v>
      </c>
      <c r="J69" s="64">
        <f t="shared" si="14"/>
        <v>25177</v>
      </c>
      <c r="K69" s="64">
        <f t="shared" si="14"/>
        <v>24244</v>
      </c>
      <c r="L69" s="64">
        <f t="shared" si="14"/>
        <v>23272</v>
      </c>
      <c r="M69" s="64">
        <f t="shared" si="14"/>
        <v>22320</v>
      </c>
      <c r="N69" s="64">
        <f t="shared" si="14"/>
        <v>21368</v>
      </c>
      <c r="O69" s="64">
        <f t="shared" si="14"/>
        <v>20423</v>
      </c>
      <c r="P69" s="64">
        <f t="shared" si="14"/>
        <v>19462</v>
      </c>
      <c r="Q69" s="64">
        <f t="shared" si="14"/>
        <v>18511</v>
      </c>
      <c r="R69" s="64">
        <f t="shared" si="14"/>
        <v>556278</v>
      </c>
      <c r="S69" s="67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</row>
    <row r="70" spans="2:36" s="54" customFormat="1" ht="15">
      <c r="B70" s="55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8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</row>
    <row r="71" spans="2:36" s="54" customFormat="1" ht="15">
      <c r="B71" s="55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8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</row>
    <row r="72" spans="2:36" s="54" customFormat="1" ht="15">
      <c r="B72" s="55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8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</row>
    <row r="73" spans="2:36" s="54" customFormat="1" ht="15">
      <c r="B73" s="55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8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</row>
    <row r="74" spans="2:36" s="54" customFormat="1" ht="15">
      <c r="B74" s="55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8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</row>
    <row r="75" spans="2:36" s="54" customFormat="1" ht="15">
      <c r="B75" s="55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8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</row>
    <row r="76" spans="2:36" s="54" customFormat="1" ht="15">
      <c r="B76" s="55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8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</row>
    <row r="77" spans="2:36" s="54" customFormat="1" ht="15">
      <c r="B77" s="55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8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</row>
    <row r="78" spans="2:36" s="54" customFormat="1" ht="15">
      <c r="B78" s="55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8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</row>
    <row r="79" spans="2:36" s="54" customFormat="1" ht="15">
      <c r="B79" s="55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8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</row>
    <row r="80" spans="2:36" s="54" customFormat="1" ht="15">
      <c r="B80" s="55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8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</row>
    <row r="81" spans="2:36" s="54" customFormat="1" ht="15">
      <c r="B81" s="55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8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</row>
    <row r="82" spans="2:36" s="54" customFormat="1" ht="15">
      <c r="B82" s="55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8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</row>
    <row r="83" spans="2:36" s="54" customFormat="1" ht="15">
      <c r="B83" s="55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8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</row>
    <row r="84" spans="2:36" s="54" customFormat="1" ht="15">
      <c r="B84" s="55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8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</row>
    <row r="85" spans="2:36" s="54" customFormat="1" ht="15">
      <c r="B85" s="55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8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</row>
    <row r="86" spans="2:36" s="54" customFormat="1" ht="15">
      <c r="B86" s="55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8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</row>
    <row r="87" spans="2:36" s="54" customFormat="1" ht="15">
      <c r="B87" s="55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8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</row>
    <row r="88" spans="2:36" s="54" customFormat="1" ht="15">
      <c r="B88" s="55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8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</row>
    <row r="89" spans="2:36" s="54" customFormat="1" ht="15">
      <c r="B89" s="55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8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</row>
    <row r="90" spans="2:36" s="54" customFormat="1" ht="15">
      <c r="B90" s="55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8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</row>
    <row r="91" spans="2:36" s="54" customFormat="1" ht="15">
      <c r="B91" s="55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8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</row>
    <row r="92" spans="2:36" s="54" customFormat="1" ht="15">
      <c r="B92" s="55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8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</row>
    <row r="93" spans="2:36" s="54" customFormat="1" ht="15">
      <c r="B93" s="55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8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</row>
    <row r="94" spans="2:36" s="54" customFormat="1" ht="15">
      <c r="B94" s="55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8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</row>
    <row r="95" spans="2:36" s="54" customFormat="1" ht="15">
      <c r="B95" s="55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8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</row>
    <row r="96" spans="2:36" s="54" customFormat="1" ht="15">
      <c r="B96" s="55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8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</row>
    <row r="97" spans="2:36" s="54" customFormat="1" ht="15">
      <c r="B97" s="55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8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</row>
    <row r="98" spans="2:36" s="54" customFormat="1" ht="15">
      <c r="B98" s="55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8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</row>
    <row r="99" spans="2:36" s="54" customFormat="1" ht="15">
      <c r="B99" s="55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8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</row>
    <row r="100" spans="2:36" s="54" customFormat="1" ht="15">
      <c r="B100" s="55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8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</row>
    <row r="101" spans="2:36" s="54" customFormat="1" ht="15">
      <c r="B101" s="55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8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</row>
    <row r="102" spans="2:36" s="54" customFormat="1" ht="15">
      <c r="B102" s="55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8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</row>
    <row r="103" spans="2:36" s="54" customFormat="1" ht="15">
      <c r="B103" s="55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8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</row>
    <row r="104" spans="2:36" s="54" customFormat="1" ht="15">
      <c r="B104" s="55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8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</row>
    <row r="105" spans="2:36" s="54" customFormat="1" ht="15">
      <c r="B105" s="55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8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</row>
    <row r="106" spans="2:36" s="54" customFormat="1" ht="15">
      <c r="B106" s="55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8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</row>
    <row r="107" spans="2:36" s="54" customFormat="1" ht="15">
      <c r="B107" s="55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8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</row>
    <row r="108" spans="2:36" s="54" customFormat="1" ht="15">
      <c r="B108" s="55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8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</row>
    <row r="109" spans="2:36" s="54" customFormat="1" ht="15">
      <c r="B109" s="55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8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</row>
    <row r="110" spans="2:36" s="54" customFormat="1" ht="15">
      <c r="B110" s="55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8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</row>
    <row r="111" spans="2:36" s="54" customFormat="1" ht="15">
      <c r="B111" s="55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8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</row>
    <row r="112" spans="2:36" s="54" customFormat="1" ht="15">
      <c r="B112" s="55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8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</row>
    <row r="113" spans="2:36" s="54" customFormat="1" ht="15">
      <c r="B113" s="55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8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</row>
    <row r="114" spans="2:36" s="54" customFormat="1" ht="15">
      <c r="B114" s="55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8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</row>
    <row r="115" spans="2:36" s="54" customFormat="1" ht="15">
      <c r="B115" s="55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8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</row>
    <row r="116" spans="2:36" s="54" customFormat="1" ht="15">
      <c r="B116" s="55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8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</row>
    <row r="117" spans="2:36" s="54" customFormat="1" ht="15">
      <c r="B117" s="55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8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</row>
    <row r="118" spans="2:36" s="54" customFormat="1" ht="15">
      <c r="B118" s="55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8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</row>
    <row r="119" spans="2:36" s="54" customFormat="1" ht="15">
      <c r="B119" s="55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8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</row>
    <row r="120" spans="2:36" s="54" customFormat="1" ht="15">
      <c r="B120" s="55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8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</row>
    <row r="121" spans="2:36" s="54" customFormat="1" ht="15">
      <c r="B121" s="55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8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</row>
    <row r="122" spans="2:36" s="54" customFormat="1" ht="15">
      <c r="B122" s="55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8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</row>
    <row r="123" spans="2:36" s="54" customFormat="1" ht="15">
      <c r="B123" s="55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8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</row>
    <row r="124" spans="2:36" s="54" customFormat="1" ht="15">
      <c r="B124" s="55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8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</row>
    <row r="125" spans="2:36" s="54" customFormat="1" ht="15">
      <c r="B125" s="55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8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</row>
    <row r="126" spans="2:36" s="54" customFormat="1" ht="15">
      <c r="B126" s="55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8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</row>
    <row r="127" spans="2:36" s="54" customFormat="1" ht="15">
      <c r="B127" s="55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8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</row>
    <row r="128" spans="2:36" s="54" customFormat="1" ht="15">
      <c r="B128" s="55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8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</row>
    <row r="129" spans="2:36" s="54" customFormat="1" ht="15">
      <c r="B129" s="55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8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</row>
    <row r="130" spans="2:36" s="54" customFormat="1" ht="15">
      <c r="B130" s="55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8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</row>
    <row r="131" spans="2:36" s="54" customFormat="1" ht="15">
      <c r="B131" s="55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8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</row>
    <row r="132" spans="2:36" s="54" customFormat="1" ht="15">
      <c r="B132" s="55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8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</row>
    <row r="133" spans="2:36" s="54" customFormat="1" ht="15">
      <c r="B133" s="55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8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</row>
    <row r="134" spans="2:36" s="54" customFormat="1" ht="15">
      <c r="B134" s="55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8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</row>
    <row r="135" spans="2:36" s="54" customFormat="1" ht="15">
      <c r="B135" s="55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8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</row>
    <row r="136" spans="2:36" s="54" customFormat="1" ht="15">
      <c r="B136" s="55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8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</row>
    <row r="137" spans="2:36" s="54" customFormat="1" ht="15">
      <c r="B137" s="55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8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</row>
    <row r="138" spans="2:36" s="54" customFormat="1" ht="15">
      <c r="B138" s="55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8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</row>
    <row r="139" spans="2:36" s="54" customFormat="1" ht="15">
      <c r="B139" s="55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8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</row>
    <row r="140" spans="2:36" s="54" customFormat="1" ht="15">
      <c r="B140" s="55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8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</row>
    <row r="141" spans="2:36" s="54" customFormat="1" ht="15">
      <c r="B141" s="55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8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</row>
    <row r="142" spans="2:36" s="54" customFormat="1" ht="15">
      <c r="B142" s="55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8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</row>
    <row r="143" spans="2:36" s="54" customFormat="1" ht="15">
      <c r="B143" s="55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8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</row>
    <row r="144" spans="2:36" s="54" customFormat="1" ht="15">
      <c r="B144" s="55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8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</row>
    <row r="145" spans="2:36" s="54" customFormat="1" ht="15">
      <c r="B145" s="55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8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</row>
    <row r="146" spans="2:36" s="54" customFormat="1" ht="15">
      <c r="B146" s="55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8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</row>
    <row r="147" spans="2:36" s="54" customFormat="1" ht="15">
      <c r="B147" s="55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8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</row>
    <row r="148" spans="2:36" s="54" customFormat="1" ht="15">
      <c r="B148" s="55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8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</row>
    <row r="149" spans="2:36" s="54" customFormat="1" ht="15">
      <c r="B149" s="55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8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</row>
    <row r="150" spans="2:36" s="54" customFormat="1" ht="15">
      <c r="B150" s="55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8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</row>
    <row r="151" spans="2:36" s="54" customFormat="1" ht="15">
      <c r="B151" s="55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8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</row>
    <row r="152" spans="2:36" s="54" customFormat="1" ht="15">
      <c r="B152" s="55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8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</row>
    <row r="153" spans="2:36" s="54" customFormat="1" ht="15">
      <c r="B153" s="55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8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</row>
    <row r="154" spans="2:36" s="54" customFormat="1" ht="15">
      <c r="B154" s="55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8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</row>
    <row r="155" spans="2:36" s="54" customFormat="1" ht="15">
      <c r="B155" s="55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8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</row>
    <row r="156" spans="2:36" s="54" customFormat="1" ht="15">
      <c r="B156" s="55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8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</row>
    <row r="157" spans="2:36" s="54" customFormat="1" ht="15">
      <c r="B157" s="55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8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</row>
    <row r="158" spans="2:36" s="54" customFormat="1" ht="15">
      <c r="B158" s="55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8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</row>
    <row r="159" spans="2:36" s="54" customFormat="1" ht="15">
      <c r="B159" s="55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8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</row>
    <row r="160" spans="2:36" s="54" customFormat="1" ht="15">
      <c r="B160" s="55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8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</row>
    <row r="161" spans="2:36" s="54" customFormat="1" ht="15">
      <c r="B161" s="55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8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</row>
    <row r="162" spans="2:36" s="54" customFormat="1" ht="15">
      <c r="B162" s="55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8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</row>
    <row r="163" spans="2:36" s="54" customFormat="1" ht="15">
      <c r="B163" s="55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8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</row>
    <row r="164" spans="2:36" s="54" customFormat="1" ht="15">
      <c r="B164" s="55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8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</row>
    <row r="165" spans="2:36" s="54" customFormat="1" ht="15">
      <c r="B165" s="55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8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</row>
    <row r="166" spans="2:36" s="54" customFormat="1" ht="15">
      <c r="B166" s="55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8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</row>
    <row r="167" spans="2:36" s="54" customFormat="1" ht="15">
      <c r="B167" s="55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8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</row>
    <row r="168" spans="2:36" s="54" customFormat="1" ht="15">
      <c r="B168" s="55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8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</row>
    <row r="169" spans="2:36" s="54" customFormat="1" ht="15">
      <c r="B169" s="55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8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</row>
    <row r="170" spans="2:36" s="54" customFormat="1" ht="15">
      <c r="B170" s="55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8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</row>
    <row r="171" spans="2:36" s="54" customFormat="1" ht="15">
      <c r="B171" s="55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8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</row>
    <row r="172" spans="2:36" s="54" customFormat="1" ht="15">
      <c r="B172" s="55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8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</row>
    <row r="173" spans="2:36" s="54" customFormat="1" ht="15">
      <c r="B173" s="55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8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</row>
    <row r="174" spans="2:36" s="54" customFormat="1" ht="15">
      <c r="B174" s="55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8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</row>
    <row r="175" spans="2:36" s="54" customFormat="1" ht="15">
      <c r="B175" s="55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8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</row>
    <row r="176" spans="2:36" s="54" customFormat="1" ht="15">
      <c r="B176" s="55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8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</row>
    <row r="177" spans="2:36" s="54" customFormat="1" ht="15">
      <c r="B177" s="55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8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</row>
    <row r="178" spans="2:36" s="54" customFormat="1" ht="15">
      <c r="B178" s="55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8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</row>
    <row r="179" spans="2:36" s="54" customFormat="1" ht="15">
      <c r="B179" s="55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8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</row>
    <row r="180" spans="2:36" s="54" customFormat="1" ht="15">
      <c r="B180" s="55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8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</row>
    <row r="181" spans="2:36" s="54" customFormat="1" ht="15">
      <c r="B181" s="55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8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</row>
    <row r="182" spans="2:36" s="54" customFormat="1" ht="15">
      <c r="B182" s="55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8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</row>
    <row r="183" spans="2:36" s="54" customFormat="1" ht="15">
      <c r="B183" s="55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8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</row>
    <row r="184" spans="2:36" s="54" customFormat="1" ht="15">
      <c r="B184" s="55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8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</row>
    <row r="185" spans="2:36" s="54" customFormat="1" ht="15">
      <c r="B185" s="55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8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</row>
    <row r="186" spans="2:36" s="54" customFormat="1" ht="15">
      <c r="B186" s="55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8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</row>
    <row r="187" spans="2:36" s="54" customFormat="1" ht="15">
      <c r="B187" s="55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8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</row>
    <row r="188" spans="2:36" s="54" customFormat="1" ht="15">
      <c r="B188" s="55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8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</row>
    <row r="189" spans="2:36" s="54" customFormat="1" ht="15">
      <c r="B189" s="55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8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</row>
    <row r="190" spans="2:36" s="54" customFormat="1" ht="15">
      <c r="B190" s="55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8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</row>
    <row r="191" spans="2:36" s="54" customFormat="1" ht="15">
      <c r="B191" s="55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8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</row>
    <row r="192" spans="2:36" s="54" customFormat="1" ht="15">
      <c r="B192" s="55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8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</row>
    <row r="193" spans="2:36" s="54" customFormat="1" ht="15">
      <c r="B193" s="55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8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</row>
    <row r="194" spans="2:36" s="54" customFormat="1" ht="15">
      <c r="B194" s="55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8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</row>
    <row r="195" spans="2:36" s="54" customFormat="1" ht="15">
      <c r="B195" s="55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8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</row>
    <row r="196" spans="2:36" s="54" customFormat="1" ht="15">
      <c r="B196" s="55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8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</row>
    <row r="197" spans="2:36" s="54" customFormat="1" ht="15">
      <c r="B197" s="55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8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</row>
    <row r="198" spans="2:36" s="54" customFormat="1" ht="15">
      <c r="B198" s="55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8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</row>
    <row r="199" spans="2:36" s="54" customFormat="1" ht="15">
      <c r="B199" s="55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8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</row>
    <row r="200" spans="2:36" s="54" customFormat="1" ht="15">
      <c r="B200" s="55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8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</row>
    <row r="201" spans="2:36" s="54" customFormat="1" ht="15">
      <c r="B201" s="55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8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</row>
    <row r="202" spans="2:36" s="54" customFormat="1" ht="15">
      <c r="B202" s="55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8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</row>
    <row r="203" spans="2:36" s="54" customFormat="1" ht="15">
      <c r="B203" s="55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8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</row>
    <row r="204" spans="2:36" s="54" customFormat="1" ht="15">
      <c r="B204" s="55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8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</row>
    <row r="205" spans="2:36" s="54" customFormat="1" ht="15">
      <c r="B205" s="55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8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</row>
    <row r="206" spans="2:36" s="54" customFormat="1" ht="15">
      <c r="B206" s="55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8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</row>
    <row r="207" spans="2:36" s="54" customFormat="1" ht="15">
      <c r="B207" s="55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8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</row>
    <row r="208" spans="2:36" s="54" customFormat="1" ht="15">
      <c r="B208" s="55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8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</row>
    <row r="209" spans="2:36" s="54" customFormat="1" ht="15">
      <c r="B209" s="55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8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</row>
    <row r="210" spans="2:36" s="54" customFormat="1" ht="15">
      <c r="B210" s="55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8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</row>
    <row r="211" spans="2:36" s="54" customFormat="1" ht="15">
      <c r="B211" s="55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8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</row>
    <row r="212" spans="2:36" s="54" customFormat="1" ht="15">
      <c r="B212" s="55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8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</row>
    <row r="213" spans="2:36" s="54" customFormat="1" ht="15">
      <c r="B213" s="55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8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</row>
    <row r="214" spans="2:36" s="54" customFormat="1" ht="15">
      <c r="B214" s="55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8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</row>
    <row r="215" spans="2:36" s="54" customFormat="1" ht="15">
      <c r="B215" s="55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8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</row>
    <row r="216" spans="2:36" s="54" customFormat="1" ht="15">
      <c r="B216" s="55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8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</row>
    <row r="217" spans="2:36" s="54" customFormat="1" ht="15">
      <c r="B217" s="55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8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</row>
    <row r="218" spans="2:36" s="54" customFormat="1" ht="15">
      <c r="B218" s="55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8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</row>
    <row r="219" spans="2:36" s="54" customFormat="1" ht="15">
      <c r="B219" s="55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8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</row>
    <row r="220" spans="2:36" s="54" customFormat="1" ht="15">
      <c r="B220" s="55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8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</row>
    <row r="221" spans="2:36" s="54" customFormat="1" ht="15">
      <c r="B221" s="55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8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</row>
    <row r="222" spans="2:36" s="54" customFormat="1" ht="15">
      <c r="B222" s="55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8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</row>
    <row r="223" spans="2:36" s="54" customFormat="1" ht="15">
      <c r="B223" s="55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8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</row>
    <row r="224" spans="2:36" s="54" customFormat="1" ht="15">
      <c r="B224" s="55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8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</row>
    <row r="225" spans="2:36" s="54" customFormat="1" ht="15">
      <c r="B225" s="55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8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</row>
    <row r="226" spans="2:36" s="54" customFormat="1" ht="15">
      <c r="B226" s="55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8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</row>
    <row r="227" spans="2:36" s="54" customFormat="1" ht="15">
      <c r="B227" s="55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8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</row>
    <row r="228" spans="2:36" s="54" customFormat="1" ht="15">
      <c r="B228" s="55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8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</row>
    <row r="229" spans="2:36" s="54" customFormat="1" ht="15">
      <c r="B229" s="55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8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</row>
    <row r="230" spans="2:36" s="54" customFormat="1" ht="15">
      <c r="B230" s="55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8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</row>
    <row r="231" spans="2:36" s="54" customFormat="1" ht="15">
      <c r="B231" s="55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8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</row>
    <row r="232" spans="2:36" s="54" customFormat="1" ht="15">
      <c r="B232" s="55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8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</row>
    <row r="233" spans="2:36" s="54" customFormat="1" ht="15">
      <c r="B233" s="55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8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</row>
    <row r="234" spans="2:36" s="54" customFormat="1" ht="15">
      <c r="B234" s="55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8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</row>
    <row r="235" spans="2:36" s="54" customFormat="1" ht="15">
      <c r="B235" s="55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8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</row>
    <row r="236" spans="2:36" s="54" customFormat="1" ht="15">
      <c r="B236" s="55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8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</row>
    <row r="237" spans="2:36" s="54" customFormat="1" ht="15">
      <c r="B237" s="55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8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</row>
    <row r="238" spans="2:36" s="54" customFormat="1" ht="15">
      <c r="B238" s="55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8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</row>
    <row r="239" spans="2:36" s="54" customFormat="1" ht="15">
      <c r="B239" s="55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8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</row>
    <row r="240" spans="2:36" s="54" customFormat="1" ht="15">
      <c r="B240" s="55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8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</row>
    <row r="241" spans="2:36" s="54" customFormat="1" ht="15">
      <c r="B241" s="55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8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</row>
    <row r="242" spans="2:36" s="54" customFormat="1" ht="15">
      <c r="B242" s="55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8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</row>
    <row r="243" spans="2:36" s="54" customFormat="1" ht="15">
      <c r="B243" s="55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8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/>
    </row>
    <row r="244" spans="2:36" s="54" customFormat="1" ht="15">
      <c r="B244" s="55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8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</row>
    <row r="245" spans="2:36" s="54" customFormat="1" ht="15">
      <c r="B245" s="55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8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</row>
    <row r="246" spans="2:36" s="54" customFormat="1" ht="15">
      <c r="B246" s="55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8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</row>
    <row r="247" spans="2:36" s="54" customFormat="1" ht="15">
      <c r="B247" s="55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8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</row>
    <row r="248" spans="2:36" s="54" customFormat="1" ht="15">
      <c r="B248" s="55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8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</row>
    <row r="249" spans="2:36" s="54" customFormat="1" ht="15">
      <c r="B249" s="55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8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</row>
    <row r="250" spans="2:36" s="54" customFormat="1" ht="15">
      <c r="B250" s="55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8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</row>
    <row r="251" spans="2:36" s="54" customFormat="1" ht="15">
      <c r="B251" s="55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8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</row>
    <row r="252" spans="2:36" s="54" customFormat="1" ht="15">
      <c r="B252" s="55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8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</row>
    <row r="253" spans="2:36" s="54" customFormat="1" ht="15">
      <c r="B253" s="55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8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</row>
    <row r="254" spans="2:36" s="54" customFormat="1" ht="15">
      <c r="B254" s="55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8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</row>
    <row r="255" spans="2:36" s="54" customFormat="1" ht="15">
      <c r="B255" s="55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8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</row>
    <row r="256" spans="2:36" s="54" customFormat="1" ht="15">
      <c r="B256" s="55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8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</row>
    <row r="257" spans="2:36" s="54" customFormat="1" ht="15">
      <c r="B257" s="55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8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</row>
    <row r="258" spans="2:36" s="54" customFormat="1" ht="15">
      <c r="B258" s="55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8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</row>
    <row r="259" spans="2:36" s="54" customFormat="1" ht="15">
      <c r="B259" s="55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8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</row>
    <row r="260" spans="2:36" s="54" customFormat="1" ht="15">
      <c r="B260" s="55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8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</row>
    <row r="261" spans="2:36" s="54" customFormat="1" ht="15">
      <c r="B261" s="55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8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</row>
    <row r="262" spans="2:36" s="54" customFormat="1" ht="15">
      <c r="B262" s="55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8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</row>
    <row r="263" spans="2:36" s="54" customFormat="1" ht="15">
      <c r="B263" s="55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8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59"/>
    </row>
    <row r="264" spans="2:36" s="54" customFormat="1" ht="15">
      <c r="B264" s="55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8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59"/>
    </row>
    <row r="265" spans="2:36" s="54" customFormat="1" ht="15">
      <c r="B265" s="55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8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59"/>
    </row>
    <row r="266" spans="2:36" s="54" customFormat="1" ht="15">
      <c r="B266" s="55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8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</row>
    <row r="267" spans="2:36" s="54" customFormat="1" ht="15">
      <c r="B267" s="55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8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</row>
    <row r="268" spans="2:36" s="54" customFormat="1" ht="15">
      <c r="B268" s="55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8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</row>
    <row r="269" spans="2:36" s="54" customFormat="1" ht="15">
      <c r="B269" s="55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8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/>
    </row>
    <row r="270" spans="2:36" s="54" customFormat="1" ht="15">
      <c r="B270" s="55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8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</row>
    <row r="271" spans="2:36" s="54" customFormat="1" ht="15">
      <c r="B271" s="55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8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59"/>
    </row>
    <row r="272" spans="2:36" s="54" customFormat="1" ht="15">
      <c r="B272" s="55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8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</row>
    <row r="273" spans="2:36" s="54" customFormat="1" ht="15">
      <c r="B273" s="55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8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59"/>
    </row>
    <row r="274" spans="2:36" s="54" customFormat="1" ht="15">
      <c r="B274" s="55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8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</row>
    <row r="275" spans="2:36" s="54" customFormat="1" ht="15">
      <c r="B275" s="55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8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</row>
    <row r="276" spans="2:36" s="54" customFormat="1" ht="15">
      <c r="B276" s="55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8"/>
      <c r="T276" s="59"/>
      <c r="U276" s="59"/>
      <c r="V276" s="59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59"/>
    </row>
    <row r="277" spans="2:36" s="54" customFormat="1" ht="15">
      <c r="B277" s="55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8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/>
    </row>
    <row r="278" spans="2:36" s="54" customFormat="1" ht="15">
      <c r="B278" s="55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8"/>
      <c r="T278" s="59"/>
      <c r="U278" s="59"/>
      <c r="V278" s="59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59"/>
    </row>
    <row r="279" spans="2:36" s="54" customFormat="1" ht="15">
      <c r="B279" s="55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8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59"/>
    </row>
    <row r="280" spans="2:36" s="54" customFormat="1" ht="15">
      <c r="B280" s="55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8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59"/>
    </row>
    <row r="281" spans="2:36" s="54" customFormat="1" ht="15">
      <c r="B281" s="55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8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59"/>
    </row>
    <row r="282" spans="2:36" s="54" customFormat="1" ht="15">
      <c r="B282" s="55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8"/>
      <c r="T282" s="59"/>
      <c r="U282" s="59"/>
      <c r="V282" s="59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59"/>
    </row>
    <row r="283" spans="2:36" s="54" customFormat="1" ht="15">
      <c r="B283" s="55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8"/>
      <c r="T283" s="59"/>
      <c r="U283" s="59"/>
      <c r="V283" s="59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59"/>
    </row>
    <row r="284" spans="2:36" s="54" customFormat="1" ht="15">
      <c r="B284" s="55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8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59"/>
    </row>
    <row r="285" spans="2:36" s="54" customFormat="1" ht="15">
      <c r="B285" s="55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8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59"/>
    </row>
    <row r="286" spans="2:36" s="54" customFormat="1" ht="15">
      <c r="B286" s="55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8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59"/>
    </row>
    <row r="287" spans="2:36" s="54" customFormat="1" ht="15">
      <c r="B287" s="55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8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59"/>
    </row>
    <row r="288" spans="2:36" s="54" customFormat="1" ht="15">
      <c r="B288" s="55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8"/>
      <c r="T288" s="59"/>
      <c r="U288" s="59"/>
      <c r="V288" s="59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59"/>
    </row>
    <row r="289" spans="2:36" s="54" customFormat="1" ht="15">
      <c r="B289" s="55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8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59"/>
    </row>
    <row r="290" spans="2:36" s="54" customFormat="1" ht="15">
      <c r="B290" s="55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8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59"/>
    </row>
    <row r="291" spans="2:36" s="54" customFormat="1" ht="15">
      <c r="B291" s="55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8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59"/>
    </row>
    <row r="292" spans="2:36" s="54" customFormat="1" ht="15">
      <c r="B292" s="55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8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59"/>
    </row>
    <row r="293" spans="2:36" s="54" customFormat="1" ht="15">
      <c r="B293" s="55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8"/>
      <c r="T293" s="59"/>
      <c r="U293" s="59"/>
      <c r="V293" s="59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59"/>
    </row>
    <row r="294" spans="2:36" s="54" customFormat="1" ht="15">
      <c r="B294" s="55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8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</row>
    <row r="295" spans="2:36" s="54" customFormat="1" ht="15">
      <c r="B295" s="55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8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59"/>
    </row>
    <row r="296" spans="2:36" s="54" customFormat="1" ht="15">
      <c r="B296" s="55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8"/>
      <c r="T296" s="59"/>
      <c r="U296" s="59"/>
      <c r="V296" s="59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59"/>
    </row>
    <row r="297" spans="2:36" s="54" customFormat="1" ht="15">
      <c r="B297" s="55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8"/>
      <c r="T297" s="59"/>
      <c r="U297" s="59"/>
      <c r="V297" s="59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59"/>
    </row>
    <row r="298" spans="2:36" s="54" customFormat="1" ht="15">
      <c r="B298" s="55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8"/>
      <c r="T298" s="59"/>
      <c r="U298" s="59"/>
      <c r="V298" s="59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</row>
    <row r="299" spans="2:36" s="54" customFormat="1" ht="15">
      <c r="B299" s="55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8"/>
      <c r="T299" s="59"/>
      <c r="U299" s="59"/>
      <c r="V299" s="59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59"/>
    </row>
    <row r="300" spans="2:36" s="54" customFormat="1" ht="15">
      <c r="B300" s="55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8"/>
      <c r="T300" s="59"/>
      <c r="U300" s="59"/>
      <c r="V300" s="59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59"/>
    </row>
    <row r="301" spans="2:36" s="54" customFormat="1" ht="15">
      <c r="B301" s="55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8"/>
      <c r="T301" s="59"/>
      <c r="U301" s="59"/>
      <c r="V301" s="59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59"/>
    </row>
    <row r="302" spans="2:36" s="54" customFormat="1" ht="15">
      <c r="B302" s="55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8"/>
      <c r="T302" s="59"/>
      <c r="U302" s="59"/>
      <c r="V302" s="59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59"/>
    </row>
    <row r="303" spans="2:36" s="54" customFormat="1" ht="15">
      <c r="B303" s="55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8"/>
      <c r="T303" s="59"/>
      <c r="U303" s="59"/>
      <c r="V303" s="59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59"/>
    </row>
    <row r="304" spans="2:36" s="54" customFormat="1" ht="15">
      <c r="B304" s="55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8"/>
      <c r="T304" s="59"/>
      <c r="U304" s="59"/>
      <c r="V304" s="59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59"/>
    </row>
    <row r="305" spans="2:36" s="54" customFormat="1" ht="15">
      <c r="B305" s="55"/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8"/>
      <c r="T305" s="59"/>
      <c r="U305" s="59"/>
      <c r="V305" s="59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59"/>
    </row>
    <row r="306" spans="2:36" s="54" customFormat="1" ht="15">
      <c r="B306" s="55"/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8"/>
      <c r="T306" s="59"/>
      <c r="U306" s="59"/>
      <c r="V306" s="59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59"/>
    </row>
    <row r="307" spans="2:36" s="54" customFormat="1" ht="15">
      <c r="B307" s="55"/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8"/>
      <c r="T307" s="59"/>
      <c r="U307" s="59"/>
      <c r="V307" s="59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59"/>
    </row>
    <row r="308" spans="2:36" s="54" customFormat="1" ht="15">
      <c r="B308" s="55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8"/>
      <c r="T308" s="59"/>
      <c r="U308" s="59"/>
      <c r="V308" s="59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59"/>
    </row>
    <row r="309" spans="2:36" s="54" customFormat="1" ht="15">
      <c r="B309" s="55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8"/>
      <c r="T309" s="59"/>
      <c r="U309" s="59"/>
      <c r="V309" s="59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59"/>
    </row>
    <row r="310" spans="2:36" s="54" customFormat="1" ht="15">
      <c r="B310" s="55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8"/>
      <c r="T310" s="59"/>
      <c r="U310" s="59"/>
      <c r="V310" s="59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59"/>
    </row>
    <row r="311" spans="2:36" s="54" customFormat="1" ht="15">
      <c r="B311" s="55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8"/>
      <c r="T311" s="59"/>
      <c r="U311" s="59"/>
      <c r="V311" s="59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59"/>
    </row>
    <row r="312" spans="2:36" s="54" customFormat="1" ht="15">
      <c r="B312" s="55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8"/>
      <c r="T312" s="59"/>
      <c r="U312" s="59"/>
      <c r="V312" s="59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59"/>
    </row>
    <row r="313" spans="2:36" s="54" customFormat="1" ht="15">
      <c r="B313" s="55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8"/>
      <c r="T313" s="59"/>
      <c r="U313" s="59"/>
      <c r="V313" s="59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59"/>
    </row>
    <row r="314" spans="2:36" s="54" customFormat="1" ht="15">
      <c r="B314" s="55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8"/>
      <c r="T314" s="59"/>
      <c r="U314" s="59"/>
      <c r="V314" s="59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59"/>
    </row>
    <row r="315" spans="2:36" s="54" customFormat="1" ht="15">
      <c r="B315" s="55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8"/>
      <c r="T315" s="59"/>
      <c r="U315" s="59"/>
      <c r="V315" s="59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59"/>
    </row>
    <row r="316" spans="2:36" s="54" customFormat="1" ht="15">
      <c r="B316" s="55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8"/>
      <c r="T316" s="59"/>
      <c r="U316" s="59"/>
      <c r="V316" s="59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59"/>
    </row>
    <row r="317" spans="2:36" s="54" customFormat="1" ht="15">
      <c r="B317" s="55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8"/>
      <c r="T317" s="59"/>
      <c r="U317" s="59"/>
      <c r="V317" s="59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59"/>
    </row>
    <row r="318" spans="2:36" s="54" customFormat="1" ht="15">
      <c r="B318" s="55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8"/>
      <c r="T318" s="59"/>
      <c r="U318" s="59"/>
      <c r="V318" s="59"/>
      <c r="W318" s="59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59"/>
    </row>
    <row r="319" spans="2:36" s="54" customFormat="1" ht="15">
      <c r="B319" s="55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8"/>
      <c r="T319" s="59"/>
      <c r="U319" s="59"/>
      <c r="V319" s="59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59"/>
    </row>
    <row r="320" spans="2:36" s="54" customFormat="1" ht="15">
      <c r="B320" s="55"/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8"/>
      <c r="T320" s="59"/>
      <c r="U320" s="59"/>
      <c r="V320" s="59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59"/>
    </row>
    <row r="321" spans="2:36" s="54" customFormat="1" ht="15">
      <c r="B321" s="55"/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8"/>
      <c r="T321" s="59"/>
      <c r="U321" s="59"/>
      <c r="V321" s="59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59"/>
    </row>
    <row r="322" spans="2:36" s="54" customFormat="1" ht="15">
      <c r="B322" s="55"/>
      <c r="C322" s="57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8"/>
      <c r="T322" s="59"/>
      <c r="U322" s="59"/>
      <c r="V322" s="59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59"/>
    </row>
    <row r="323" spans="2:36" s="54" customFormat="1" ht="15">
      <c r="B323" s="55"/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8"/>
      <c r="T323" s="59"/>
      <c r="U323" s="59"/>
      <c r="V323" s="59"/>
      <c r="W323" s="59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59"/>
    </row>
    <row r="324" spans="2:36" s="54" customFormat="1" ht="15">
      <c r="B324" s="55"/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8"/>
      <c r="T324" s="59"/>
      <c r="U324" s="59"/>
      <c r="V324" s="59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59"/>
    </row>
    <row r="325" spans="2:36" s="54" customFormat="1" ht="15">
      <c r="B325" s="55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8"/>
      <c r="T325" s="59"/>
      <c r="U325" s="59"/>
      <c r="V325" s="59"/>
      <c r="W325" s="59"/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59"/>
    </row>
    <row r="326" spans="2:36" s="54" customFormat="1" ht="15">
      <c r="B326" s="55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8"/>
      <c r="T326" s="59"/>
      <c r="U326" s="59"/>
      <c r="V326" s="59"/>
      <c r="W326" s="59"/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59"/>
    </row>
    <row r="327" spans="2:36" s="54" customFormat="1" ht="15">
      <c r="B327" s="55"/>
      <c r="C327" s="57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8"/>
      <c r="T327" s="59"/>
      <c r="U327" s="59"/>
      <c r="V327" s="59"/>
      <c r="W327" s="59"/>
      <c r="X327" s="59"/>
      <c r="Y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59"/>
    </row>
    <row r="328" spans="2:36" s="54" customFormat="1" ht="15">
      <c r="B328" s="55"/>
      <c r="C328" s="57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8"/>
      <c r="T328" s="59"/>
      <c r="U328" s="59"/>
      <c r="V328" s="59"/>
      <c r="W328" s="59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59"/>
    </row>
    <row r="329" spans="2:36" s="54" customFormat="1" ht="15">
      <c r="B329" s="55"/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8"/>
      <c r="T329" s="59"/>
      <c r="U329" s="59"/>
      <c r="V329" s="59"/>
      <c r="W329" s="59"/>
      <c r="X329" s="59"/>
      <c r="Y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59"/>
    </row>
    <row r="330" spans="2:36" s="54" customFormat="1" ht="15">
      <c r="B330" s="55"/>
      <c r="C330" s="57"/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8"/>
      <c r="T330" s="59"/>
      <c r="U330" s="59"/>
      <c r="V330" s="59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59"/>
    </row>
    <row r="331" spans="2:36" s="54" customFormat="1" ht="15">
      <c r="B331" s="55"/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8"/>
      <c r="T331" s="59"/>
      <c r="U331" s="59"/>
      <c r="V331" s="59"/>
      <c r="W331" s="59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59"/>
    </row>
    <row r="332" spans="2:36" s="54" customFormat="1" ht="15">
      <c r="B332" s="55"/>
      <c r="C332" s="57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8"/>
      <c r="T332" s="59"/>
      <c r="U332" s="59"/>
      <c r="V332" s="59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59"/>
    </row>
    <row r="333" spans="2:36" s="54" customFormat="1" ht="15">
      <c r="B333" s="55"/>
      <c r="C333" s="57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8"/>
      <c r="T333" s="59"/>
      <c r="U333" s="59"/>
      <c r="V333" s="59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59"/>
    </row>
    <row r="334" spans="2:36" s="54" customFormat="1" ht="15">
      <c r="B334" s="55"/>
      <c r="C334" s="57"/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8"/>
      <c r="T334" s="59"/>
      <c r="U334" s="59"/>
      <c r="V334" s="59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59"/>
    </row>
    <row r="335" spans="2:36" s="54" customFormat="1" ht="15">
      <c r="B335" s="55"/>
      <c r="C335" s="57"/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8"/>
      <c r="T335" s="59"/>
      <c r="U335" s="59"/>
      <c r="V335" s="59"/>
      <c r="W335" s="59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59"/>
    </row>
    <row r="336" spans="2:36" s="54" customFormat="1" ht="15">
      <c r="B336" s="55"/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8"/>
      <c r="T336" s="59"/>
      <c r="U336" s="59"/>
      <c r="V336" s="59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59"/>
    </row>
    <row r="337" spans="2:36" s="54" customFormat="1" ht="15">
      <c r="B337" s="55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8"/>
      <c r="T337" s="59"/>
      <c r="U337" s="59"/>
      <c r="V337" s="59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59"/>
    </row>
    <row r="338" spans="2:36" s="54" customFormat="1" ht="15">
      <c r="B338" s="55"/>
      <c r="C338" s="57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8"/>
      <c r="T338" s="59"/>
      <c r="U338" s="59"/>
      <c r="V338" s="59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59"/>
    </row>
    <row r="339" spans="2:36" s="54" customFormat="1" ht="15">
      <c r="B339" s="55"/>
      <c r="C339" s="57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8"/>
      <c r="T339" s="59"/>
      <c r="U339" s="59"/>
      <c r="V339" s="59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59"/>
    </row>
    <row r="340" spans="2:36" s="54" customFormat="1" ht="15">
      <c r="B340" s="55"/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8"/>
      <c r="T340" s="59"/>
      <c r="U340" s="59"/>
      <c r="V340" s="59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59"/>
    </row>
    <row r="341" spans="2:36" s="54" customFormat="1" ht="15">
      <c r="B341" s="55"/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8"/>
      <c r="T341" s="59"/>
      <c r="U341" s="59"/>
      <c r="V341" s="59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59"/>
    </row>
    <row r="342" spans="2:36" s="54" customFormat="1" ht="15">
      <c r="B342" s="55"/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8"/>
      <c r="T342" s="59"/>
      <c r="U342" s="59"/>
      <c r="V342" s="59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59"/>
    </row>
    <row r="343" spans="2:36" s="54" customFormat="1" ht="15">
      <c r="B343" s="55"/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8"/>
      <c r="T343" s="59"/>
      <c r="U343" s="59"/>
      <c r="V343" s="59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59"/>
    </row>
    <row r="344" spans="2:36" s="54" customFormat="1" ht="15">
      <c r="B344" s="55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8"/>
      <c r="T344" s="59"/>
      <c r="U344" s="59"/>
      <c r="V344" s="59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59"/>
    </row>
    <row r="345" spans="2:36" s="54" customFormat="1" ht="15">
      <c r="B345" s="55"/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8"/>
      <c r="T345" s="59"/>
      <c r="U345" s="59"/>
      <c r="V345" s="59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59"/>
    </row>
    <row r="346" spans="2:36" s="54" customFormat="1" ht="15">
      <c r="B346" s="55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8"/>
      <c r="T346" s="59"/>
      <c r="U346" s="59"/>
      <c r="V346" s="59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59"/>
    </row>
    <row r="347" spans="2:36" s="54" customFormat="1" ht="15">
      <c r="B347" s="55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8"/>
      <c r="T347" s="59"/>
      <c r="U347" s="59"/>
      <c r="V347" s="59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59"/>
    </row>
    <row r="348" spans="2:36" s="54" customFormat="1" ht="15">
      <c r="B348" s="55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8"/>
      <c r="T348" s="59"/>
      <c r="U348" s="59"/>
      <c r="V348" s="59"/>
      <c r="W348" s="59"/>
      <c r="X348" s="59"/>
      <c r="Y348" s="59"/>
      <c r="Z348" s="59"/>
      <c r="AA348" s="59"/>
      <c r="AB348" s="59"/>
      <c r="AC348" s="59"/>
      <c r="AD348" s="59"/>
      <c r="AE348" s="59"/>
      <c r="AF348" s="59"/>
      <c r="AG348" s="59"/>
      <c r="AH348" s="59"/>
      <c r="AI348" s="59"/>
      <c r="AJ348" s="59"/>
    </row>
    <row r="349" spans="2:36" s="54" customFormat="1" ht="15">
      <c r="B349" s="55"/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8"/>
      <c r="T349" s="59"/>
      <c r="U349" s="59"/>
      <c r="V349" s="59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59"/>
    </row>
    <row r="350" spans="2:36" s="54" customFormat="1" ht="15">
      <c r="B350" s="55"/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8"/>
      <c r="T350" s="59"/>
      <c r="U350" s="59"/>
      <c r="V350" s="59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59"/>
    </row>
    <row r="351" spans="2:36" s="54" customFormat="1" ht="15">
      <c r="B351" s="55"/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8"/>
      <c r="T351" s="59"/>
      <c r="U351" s="59"/>
      <c r="V351" s="59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59"/>
    </row>
    <row r="352" spans="2:36" s="54" customFormat="1" ht="15">
      <c r="B352" s="55"/>
      <c r="C352" s="57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8"/>
      <c r="T352" s="59"/>
      <c r="U352" s="59"/>
      <c r="V352" s="59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59"/>
    </row>
    <row r="353" spans="2:36" s="54" customFormat="1" ht="15">
      <c r="B353" s="55"/>
      <c r="C353" s="57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8"/>
      <c r="T353" s="59"/>
      <c r="U353" s="59"/>
      <c r="V353" s="59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59"/>
    </row>
    <row r="354" spans="2:36" s="54" customFormat="1" ht="15">
      <c r="B354" s="55"/>
      <c r="C354" s="57"/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8"/>
      <c r="T354" s="59"/>
      <c r="U354" s="59"/>
      <c r="V354" s="59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59"/>
    </row>
    <row r="355" spans="2:36" s="54" customFormat="1" ht="15">
      <c r="B355" s="55"/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8"/>
      <c r="T355" s="59"/>
      <c r="U355" s="59"/>
      <c r="V355" s="59"/>
      <c r="W355" s="59"/>
      <c r="X355" s="59"/>
      <c r="Y355" s="59"/>
      <c r="Z355" s="59"/>
      <c r="AA355" s="59"/>
      <c r="AB355" s="59"/>
      <c r="AC355" s="59"/>
      <c r="AD355" s="59"/>
      <c r="AE355" s="59"/>
      <c r="AF355" s="59"/>
      <c r="AG355" s="59"/>
      <c r="AH355" s="59"/>
      <c r="AI355" s="59"/>
      <c r="AJ355" s="59"/>
    </row>
    <row r="356" spans="2:36" s="54" customFormat="1" ht="15">
      <c r="B356" s="55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8"/>
      <c r="T356" s="59"/>
      <c r="U356" s="59"/>
      <c r="V356" s="59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59"/>
    </row>
    <row r="357" spans="2:36" s="54" customFormat="1" ht="15">
      <c r="B357" s="55"/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8"/>
      <c r="T357" s="59"/>
      <c r="U357" s="59"/>
      <c r="V357" s="59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59"/>
    </row>
    <row r="358" spans="2:36" s="54" customFormat="1" ht="15">
      <c r="B358" s="55"/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8"/>
      <c r="T358" s="59"/>
      <c r="U358" s="59"/>
      <c r="V358" s="59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59"/>
    </row>
    <row r="359" spans="2:36" s="54" customFormat="1" ht="15">
      <c r="B359" s="55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8"/>
      <c r="T359" s="59"/>
      <c r="U359" s="59"/>
      <c r="V359" s="59"/>
      <c r="W359" s="59"/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59"/>
    </row>
    <row r="360" spans="2:36" s="54" customFormat="1" ht="15">
      <c r="B360" s="55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8"/>
      <c r="T360" s="59"/>
      <c r="U360" s="59"/>
      <c r="V360" s="59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59"/>
    </row>
    <row r="361" spans="2:36" s="54" customFormat="1" ht="15">
      <c r="B361" s="55"/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8"/>
      <c r="T361" s="59"/>
      <c r="U361" s="59"/>
      <c r="V361" s="59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59"/>
    </row>
    <row r="362" spans="2:36" s="54" customFormat="1" ht="15">
      <c r="B362" s="55"/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58"/>
      <c r="T362" s="59"/>
      <c r="U362" s="59"/>
      <c r="V362" s="59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59"/>
    </row>
    <row r="363" spans="2:36" s="54" customFormat="1" ht="15">
      <c r="B363" s="55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8"/>
      <c r="T363" s="59"/>
      <c r="U363" s="59"/>
      <c r="V363" s="59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59"/>
    </row>
    <row r="364" spans="2:36" s="54" customFormat="1" ht="15">
      <c r="B364" s="55"/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8"/>
      <c r="T364" s="59"/>
      <c r="U364" s="59"/>
      <c r="V364" s="59"/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59"/>
    </row>
    <row r="365" spans="2:36" s="54" customFormat="1" ht="15">
      <c r="B365" s="55"/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58"/>
      <c r="T365" s="59"/>
      <c r="U365" s="59"/>
      <c r="V365" s="59"/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59"/>
    </row>
    <row r="366" spans="2:36" s="54" customFormat="1" ht="15">
      <c r="B366" s="55"/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58"/>
      <c r="T366" s="59"/>
      <c r="U366" s="59"/>
      <c r="V366" s="59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59"/>
    </row>
    <row r="367" spans="2:36" s="54" customFormat="1" ht="15">
      <c r="B367" s="55"/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7"/>
      <c r="S367" s="58"/>
      <c r="T367" s="59"/>
      <c r="U367" s="59"/>
      <c r="V367" s="59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59"/>
    </row>
    <row r="368" spans="2:36" s="54" customFormat="1" ht="15">
      <c r="B368" s="55"/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7"/>
      <c r="S368" s="58"/>
      <c r="T368" s="59"/>
      <c r="U368" s="59"/>
      <c r="V368" s="59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59"/>
    </row>
    <row r="369" spans="2:36" s="54" customFormat="1" ht="15">
      <c r="B369" s="55"/>
      <c r="C369" s="57"/>
      <c r="D369" s="57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57"/>
      <c r="S369" s="58"/>
      <c r="T369" s="59"/>
      <c r="U369" s="59"/>
      <c r="V369" s="59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59"/>
    </row>
    <row r="370" spans="2:36" s="54" customFormat="1" ht="15">
      <c r="B370" s="55"/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58"/>
      <c r="T370" s="59"/>
      <c r="U370" s="59"/>
      <c r="V370" s="59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59"/>
    </row>
    <row r="371" spans="2:36" s="54" customFormat="1" ht="15">
      <c r="B371" s="55"/>
      <c r="C371" s="57"/>
      <c r="D371" s="57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  <c r="S371" s="58"/>
      <c r="T371" s="59"/>
      <c r="U371" s="59"/>
      <c r="V371" s="59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59"/>
    </row>
    <row r="372" spans="2:36" s="54" customFormat="1" ht="15">
      <c r="B372" s="55"/>
      <c r="C372" s="57"/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58"/>
      <c r="T372" s="59"/>
      <c r="U372" s="59"/>
      <c r="V372" s="59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59"/>
    </row>
    <row r="373" spans="2:36" s="54" customFormat="1" ht="15">
      <c r="B373" s="55"/>
      <c r="C373" s="57"/>
      <c r="D373" s="57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  <c r="S373" s="58"/>
      <c r="T373" s="59"/>
      <c r="U373" s="59"/>
      <c r="V373" s="59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59"/>
    </row>
    <row r="374" spans="2:36" s="54" customFormat="1" ht="15">
      <c r="B374" s="55"/>
      <c r="C374" s="57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7"/>
      <c r="S374" s="58"/>
      <c r="T374" s="59"/>
      <c r="U374" s="59"/>
      <c r="V374" s="59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59"/>
    </row>
    <row r="375" spans="2:36" s="54" customFormat="1" ht="15">
      <c r="B375" s="55"/>
      <c r="C375" s="57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 s="57"/>
      <c r="R375" s="57"/>
      <c r="S375" s="58"/>
      <c r="T375" s="59"/>
      <c r="U375" s="59"/>
      <c r="V375" s="59"/>
      <c r="W375" s="59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59"/>
    </row>
    <row r="376" spans="2:36" s="54" customFormat="1" ht="15">
      <c r="B376" s="55"/>
      <c r="C376" s="57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  <c r="S376" s="58"/>
      <c r="T376" s="59"/>
      <c r="U376" s="59"/>
      <c r="V376" s="59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59"/>
    </row>
    <row r="377" spans="2:36" s="54" customFormat="1" ht="15">
      <c r="B377" s="55"/>
      <c r="C377" s="57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58"/>
      <c r="T377" s="59"/>
      <c r="U377" s="59"/>
      <c r="V377" s="59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59"/>
    </row>
    <row r="378" spans="2:36" s="54" customFormat="1" ht="15">
      <c r="B378" s="55"/>
      <c r="C378" s="57"/>
      <c r="D378" s="57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 s="57"/>
      <c r="R378" s="57"/>
      <c r="S378" s="58"/>
      <c r="T378" s="59"/>
      <c r="U378" s="59"/>
      <c r="V378" s="59"/>
      <c r="W378" s="59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59"/>
    </row>
    <row r="379" spans="2:36" s="54" customFormat="1" ht="15">
      <c r="B379" s="55"/>
      <c r="C379" s="57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 s="57"/>
      <c r="S379" s="58"/>
      <c r="T379" s="59"/>
      <c r="U379" s="59"/>
      <c r="V379" s="59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59"/>
    </row>
    <row r="380" spans="2:36" s="54" customFormat="1" ht="15">
      <c r="B380" s="55"/>
      <c r="C380" s="57"/>
      <c r="D380" s="57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 s="57"/>
      <c r="R380" s="57"/>
      <c r="S380" s="58"/>
      <c r="T380" s="59"/>
      <c r="U380" s="59"/>
      <c r="V380" s="59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59"/>
    </row>
    <row r="381" spans="2:36" s="54" customFormat="1" ht="15">
      <c r="B381" s="55"/>
      <c r="C381" s="57"/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7"/>
      <c r="R381" s="57"/>
      <c r="S381" s="58"/>
      <c r="T381" s="59"/>
      <c r="U381" s="59"/>
      <c r="V381" s="59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59"/>
    </row>
    <row r="382" spans="2:36" s="54" customFormat="1" ht="15">
      <c r="B382" s="55"/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 s="57"/>
      <c r="S382" s="58"/>
      <c r="T382" s="59"/>
      <c r="U382" s="59"/>
      <c r="V382" s="59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59"/>
    </row>
    <row r="383" spans="2:36" s="54" customFormat="1" ht="15">
      <c r="B383" s="55"/>
      <c r="C383" s="57"/>
      <c r="D383" s="57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7"/>
      <c r="P383" s="57"/>
      <c r="Q383" s="57"/>
      <c r="R383" s="57"/>
      <c r="S383" s="58"/>
      <c r="T383" s="59"/>
      <c r="U383" s="59"/>
      <c r="V383" s="59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59"/>
      <c r="AH383" s="59"/>
      <c r="AI383" s="59"/>
      <c r="AJ383" s="59"/>
    </row>
    <row r="384" spans="2:36" s="54" customFormat="1" ht="15">
      <c r="B384" s="55"/>
      <c r="C384" s="57"/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7"/>
      <c r="P384" s="57"/>
      <c r="Q384" s="57"/>
      <c r="R384" s="57"/>
      <c r="S384" s="58"/>
      <c r="T384" s="59"/>
      <c r="U384" s="59"/>
      <c r="V384" s="59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59"/>
    </row>
    <row r="385" spans="2:36" s="54" customFormat="1" ht="15">
      <c r="B385" s="55"/>
      <c r="C385" s="57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 s="57"/>
      <c r="R385" s="57"/>
      <c r="S385" s="58"/>
      <c r="T385" s="59"/>
      <c r="U385" s="59"/>
      <c r="V385" s="59"/>
      <c r="W385" s="59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59"/>
    </row>
    <row r="386" spans="2:36" s="54" customFormat="1" ht="15">
      <c r="B386" s="55"/>
      <c r="C386" s="57"/>
      <c r="D386" s="57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7"/>
      <c r="P386" s="57"/>
      <c r="Q386" s="57"/>
      <c r="R386" s="57"/>
      <c r="S386" s="58"/>
      <c r="T386" s="59"/>
      <c r="U386" s="59"/>
      <c r="V386" s="59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59"/>
    </row>
    <row r="387" spans="2:36" s="54" customFormat="1" ht="15">
      <c r="B387" s="55"/>
      <c r="C387" s="57"/>
      <c r="D387" s="57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7"/>
      <c r="P387" s="57"/>
      <c r="Q387" s="57"/>
      <c r="R387" s="57"/>
      <c r="S387" s="58"/>
      <c r="T387" s="59"/>
      <c r="U387" s="59"/>
      <c r="V387" s="59"/>
      <c r="W387" s="59"/>
      <c r="X387" s="59"/>
      <c r="Y387" s="59"/>
      <c r="Z387" s="59"/>
      <c r="AA387" s="59"/>
      <c r="AB387" s="59"/>
      <c r="AC387" s="59"/>
      <c r="AD387" s="59"/>
      <c r="AE387" s="59"/>
      <c r="AF387" s="59"/>
      <c r="AG387" s="59"/>
      <c r="AH387" s="59"/>
      <c r="AI387" s="59"/>
      <c r="AJ387" s="59"/>
    </row>
    <row r="388" spans="2:36" s="54" customFormat="1" ht="15">
      <c r="B388" s="55"/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 s="57"/>
      <c r="R388" s="57"/>
      <c r="S388" s="58"/>
      <c r="T388" s="59"/>
      <c r="U388" s="59"/>
      <c r="V388" s="59"/>
      <c r="W388" s="59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59"/>
    </row>
    <row r="389" spans="2:36" s="54" customFormat="1" ht="15">
      <c r="B389" s="55"/>
      <c r="C389" s="57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7"/>
      <c r="S389" s="58"/>
      <c r="T389" s="59"/>
      <c r="U389" s="59"/>
      <c r="V389" s="59"/>
      <c r="W389" s="59"/>
      <c r="X389" s="59"/>
      <c r="Y389" s="59"/>
      <c r="Z389" s="59"/>
      <c r="AA389" s="59"/>
      <c r="AB389" s="59"/>
      <c r="AC389" s="59"/>
      <c r="AD389" s="59"/>
      <c r="AE389" s="59"/>
      <c r="AF389" s="59"/>
      <c r="AG389" s="59"/>
      <c r="AH389" s="59"/>
      <c r="AI389" s="59"/>
      <c r="AJ389" s="59"/>
    </row>
    <row r="390" spans="2:36" s="54" customFormat="1" ht="15">
      <c r="B390" s="55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7"/>
      <c r="S390" s="58"/>
      <c r="T390" s="59"/>
      <c r="U390" s="59"/>
      <c r="V390" s="59"/>
      <c r="W390" s="59"/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59"/>
    </row>
    <row r="391" spans="2:36" s="54" customFormat="1" ht="15">
      <c r="B391" s="55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7"/>
      <c r="S391" s="58"/>
      <c r="T391" s="59"/>
      <c r="U391" s="59"/>
      <c r="V391" s="59"/>
      <c r="W391" s="59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59"/>
    </row>
    <row r="392" spans="2:36" s="54" customFormat="1" ht="15">
      <c r="B392" s="55"/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7"/>
      <c r="S392" s="58"/>
      <c r="T392" s="59"/>
      <c r="U392" s="59"/>
      <c r="V392" s="59"/>
      <c r="W392" s="59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59"/>
    </row>
    <row r="393" spans="2:36" s="54" customFormat="1" ht="15">
      <c r="B393" s="55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 s="57"/>
      <c r="S393" s="58"/>
      <c r="T393" s="59"/>
      <c r="U393" s="59"/>
      <c r="V393" s="59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59"/>
    </row>
    <row r="394" spans="2:36" s="54" customFormat="1" ht="15">
      <c r="B394" s="55"/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7"/>
      <c r="S394" s="58"/>
      <c r="T394" s="59"/>
      <c r="U394" s="59"/>
      <c r="V394" s="59"/>
      <c r="W394" s="59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59"/>
    </row>
    <row r="395" spans="2:36" s="54" customFormat="1" ht="15">
      <c r="B395" s="55"/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7"/>
      <c r="S395" s="58"/>
      <c r="T395" s="59"/>
      <c r="U395" s="59"/>
      <c r="V395" s="59"/>
      <c r="W395" s="59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59"/>
    </row>
    <row r="396" spans="2:36" s="54" customFormat="1" ht="15">
      <c r="B396" s="55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7"/>
      <c r="S396" s="58"/>
      <c r="T396" s="59"/>
      <c r="U396" s="59"/>
      <c r="V396" s="59"/>
      <c r="W396" s="59"/>
      <c r="X396" s="59"/>
      <c r="Y396" s="59"/>
      <c r="Z396" s="59"/>
      <c r="AA396" s="59"/>
      <c r="AB396" s="59"/>
      <c r="AC396" s="59"/>
      <c r="AD396" s="59"/>
      <c r="AE396" s="59"/>
      <c r="AF396" s="59"/>
      <c r="AG396" s="59"/>
      <c r="AH396" s="59"/>
      <c r="AI396" s="59"/>
      <c r="AJ396" s="59"/>
    </row>
    <row r="397" spans="2:36" s="54" customFormat="1" ht="15">
      <c r="B397" s="55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7"/>
      <c r="R397" s="57"/>
      <c r="S397" s="58"/>
      <c r="T397" s="59"/>
      <c r="U397" s="59"/>
      <c r="V397" s="59"/>
      <c r="W397" s="59"/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59"/>
    </row>
    <row r="398" spans="2:36" s="54" customFormat="1" ht="15">
      <c r="B398" s="55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 s="57"/>
      <c r="S398" s="58"/>
      <c r="T398" s="59"/>
      <c r="U398" s="59"/>
      <c r="V398" s="59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59"/>
    </row>
    <row r="399" spans="2:36" s="54" customFormat="1" ht="15">
      <c r="B399" s="55"/>
      <c r="C399" s="57"/>
      <c r="D399" s="57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7"/>
      <c r="P399" s="57"/>
      <c r="Q399" s="57"/>
      <c r="R399" s="57"/>
      <c r="S399" s="58"/>
      <c r="T399" s="59"/>
      <c r="U399" s="59"/>
      <c r="V399" s="59"/>
      <c r="W399" s="59"/>
      <c r="X399" s="59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59"/>
    </row>
    <row r="400" spans="2:36" s="54" customFormat="1" ht="15">
      <c r="B400" s="55"/>
      <c r="C400" s="57"/>
      <c r="D400" s="57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57"/>
      <c r="Q400" s="57"/>
      <c r="R400" s="57"/>
      <c r="S400" s="58"/>
      <c r="T400" s="59"/>
      <c r="U400" s="59"/>
      <c r="V400" s="59"/>
      <c r="W400" s="59"/>
      <c r="X400" s="59"/>
      <c r="Y400" s="59"/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  <c r="AJ400" s="59"/>
    </row>
    <row r="401" spans="2:36" s="54" customFormat="1" ht="15">
      <c r="B401" s="55"/>
      <c r="C401" s="57"/>
      <c r="D401" s="57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57"/>
      <c r="P401" s="57"/>
      <c r="Q401" s="57"/>
      <c r="R401" s="57"/>
      <c r="S401" s="58"/>
      <c r="T401" s="59"/>
      <c r="U401" s="59"/>
      <c r="V401" s="59"/>
      <c r="W401" s="59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59"/>
    </row>
    <row r="402" spans="2:36" s="54" customFormat="1" ht="15">
      <c r="B402" s="55"/>
      <c r="C402" s="57"/>
      <c r="D402" s="57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57"/>
      <c r="P402" s="57"/>
      <c r="Q402" s="57"/>
      <c r="R402" s="57"/>
      <c r="S402" s="58"/>
      <c r="T402" s="59"/>
      <c r="U402" s="59"/>
      <c r="V402" s="59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59"/>
    </row>
    <row r="403" spans="2:36" s="54" customFormat="1" ht="15">
      <c r="B403" s="55"/>
      <c r="C403" s="57"/>
      <c r="D403" s="57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57"/>
      <c r="Q403" s="57"/>
      <c r="R403" s="57"/>
      <c r="S403" s="58"/>
      <c r="T403" s="59"/>
      <c r="U403" s="59"/>
      <c r="V403" s="59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59"/>
    </row>
    <row r="404" spans="2:36" s="54" customFormat="1" ht="15">
      <c r="B404" s="55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7"/>
      <c r="P404" s="57"/>
      <c r="Q404" s="57"/>
      <c r="R404" s="57"/>
      <c r="S404" s="58"/>
      <c r="T404" s="59"/>
      <c r="U404" s="59"/>
      <c r="V404" s="59"/>
      <c r="W404" s="59"/>
      <c r="X404" s="59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59"/>
    </row>
    <row r="405" spans="2:36" s="54" customFormat="1" ht="15">
      <c r="B405" s="55"/>
      <c r="C405" s="57"/>
      <c r="D405" s="57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7"/>
      <c r="P405" s="57"/>
      <c r="Q405" s="57"/>
      <c r="R405" s="57"/>
      <c r="S405" s="58"/>
      <c r="T405" s="59"/>
      <c r="U405" s="59"/>
      <c r="V405" s="59"/>
      <c r="W405" s="59"/>
      <c r="X405" s="59"/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59"/>
    </row>
    <row r="406" spans="2:36" s="54" customFormat="1" ht="15">
      <c r="B406" s="55"/>
      <c r="C406" s="57"/>
      <c r="D406" s="57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57"/>
      <c r="Q406" s="57"/>
      <c r="R406" s="57"/>
      <c r="S406" s="58"/>
      <c r="T406" s="59"/>
      <c r="U406" s="59"/>
      <c r="V406" s="59"/>
      <c r="W406" s="59"/>
      <c r="X406" s="59"/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59"/>
    </row>
    <row r="407" spans="2:36" s="54" customFormat="1" ht="15">
      <c r="B407" s="55"/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7"/>
      <c r="P407" s="57"/>
      <c r="Q407" s="57"/>
      <c r="R407" s="57"/>
      <c r="S407" s="58"/>
      <c r="T407" s="59"/>
      <c r="U407" s="59"/>
      <c r="V407" s="59"/>
      <c r="W407" s="59"/>
      <c r="X407" s="59"/>
      <c r="Y407" s="59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59"/>
    </row>
    <row r="408" spans="2:36" s="54" customFormat="1" ht="15">
      <c r="B408" s="55"/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57"/>
      <c r="P408" s="57"/>
      <c r="Q408" s="57"/>
      <c r="R408" s="57"/>
      <c r="S408" s="58"/>
      <c r="T408" s="59"/>
      <c r="U408" s="59"/>
      <c r="V408" s="59"/>
      <c r="W408" s="59"/>
      <c r="X408" s="59"/>
      <c r="Y408" s="59"/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59"/>
    </row>
    <row r="409" spans="2:36" s="54" customFormat="1" ht="15">
      <c r="B409" s="55"/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  <c r="P409" s="57"/>
      <c r="Q409" s="57"/>
      <c r="R409" s="57"/>
      <c r="S409" s="58"/>
      <c r="T409" s="59"/>
      <c r="U409" s="59"/>
      <c r="V409" s="59"/>
      <c r="W409" s="59"/>
      <c r="X409" s="59"/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59"/>
    </row>
    <row r="410" spans="2:36" s="54" customFormat="1" ht="15">
      <c r="B410" s="55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7"/>
      <c r="S410" s="58"/>
      <c r="T410" s="59"/>
      <c r="U410" s="59"/>
      <c r="V410" s="59"/>
      <c r="W410" s="59"/>
      <c r="X410" s="59"/>
      <c r="Y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59"/>
    </row>
    <row r="411" spans="2:36" s="54" customFormat="1" ht="15">
      <c r="B411" s="55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7"/>
      <c r="S411" s="58"/>
      <c r="T411" s="59"/>
      <c r="U411" s="59"/>
      <c r="V411" s="59"/>
      <c r="W411" s="59"/>
      <c r="X411" s="59"/>
      <c r="Y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59"/>
    </row>
    <row r="412" spans="2:36" s="54" customFormat="1" ht="15">
      <c r="B412" s="55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 s="57"/>
      <c r="S412" s="58"/>
      <c r="T412" s="59"/>
      <c r="U412" s="59"/>
      <c r="V412" s="59"/>
      <c r="W412" s="59"/>
      <c r="X412" s="59"/>
      <c r="Y412" s="59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59"/>
    </row>
    <row r="413" spans="2:36" s="54" customFormat="1" ht="15">
      <c r="B413" s="55"/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 s="57"/>
      <c r="S413" s="58"/>
      <c r="T413" s="59"/>
      <c r="U413" s="59"/>
      <c r="V413" s="59"/>
      <c r="W413" s="59"/>
      <c r="X413" s="59"/>
      <c r="Y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59"/>
    </row>
    <row r="414" spans="2:36" s="54" customFormat="1" ht="15">
      <c r="B414" s="55"/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 s="57"/>
      <c r="S414" s="58"/>
      <c r="T414" s="59"/>
      <c r="U414" s="59"/>
      <c r="V414" s="59"/>
      <c r="W414" s="59"/>
      <c r="X414" s="59"/>
      <c r="Y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59"/>
    </row>
    <row r="415" spans="2:36" s="54" customFormat="1" ht="15">
      <c r="B415" s="55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7"/>
      <c r="S415" s="58"/>
      <c r="T415" s="59"/>
      <c r="U415" s="59"/>
      <c r="V415" s="59"/>
      <c r="W415" s="59"/>
      <c r="X415" s="59"/>
      <c r="Y415" s="59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/>
      <c r="AJ415" s="59"/>
    </row>
    <row r="416" spans="2:36" s="54" customFormat="1" ht="15">
      <c r="B416" s="55"/>
      <c r="C416" s="57"/>
      <c r="D416" s="57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57"/>
      <c r="Q416" s="57"/>
      <c r="R416" s="57"/>
      <c r="S416" s="58"/>
      <c r="T416" s="59"/>
      <c r="U416" s="59"/>
      <c r="V416" s="59"/>
      <c r="W416" s="59"/>
      <c r="X416" s="59"/>
      <c r="Y416" s="59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59"/>
    </row>
    <row r="417" spans="2:36" s="54" customFormat="1" ht="15">
      <c r="B417" s="55"/>
      <c r="C417" s="57"/>
      <c r="D417" s="57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7"/>
      <c r="P417" s="57"/>
      <c r="Q417" s="57"/>
      <c r="R417" s="57"/>
      <c r="S417" s="58"/>
      <c r="T417" s="59"/>
      <c r="U417" s="59"/>
      <c r="V417" s="59"/>
      <c r="W417" s="59"/>
      <c r="X417" s="59"/>
      <c r="Y417" s="59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59"/>
    </row>
    <row r="418" spans="2:36" s="54" customFormat="1" ht="15">
      <c r="B418" s="55"/>
      <c r="C418" s="57"/>
      <c r="D418" s="57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57"/>
      <c r="Q418" s="57"/>
      <c r="R418" s="57"/>
      <c r="S418" s="58"/>
      <c r="T418" s="59"/>
      <c r="U418" s="59"/>
      <c r="V418" s="59"/>
      <c r="W418" s="59"/>
      <c r="X418" s="59"/>
      <c r="Y418" s="59"/>
      <c r="Z418" s="59"/>
      <c r="AA418" s="59"/>
      <c r="AB418" s="59"/>
      <c r="AC418" s="59"/>
      <c r="AD418" s="59"/>
      <c r="AE418" s="59"/>
      <c r="AF418" s="59"/>
      <c r="AG418" s="59"/>
      <c r="AH418" s="59"/>
      <c r="AI418" s="59"/>
      <c r="AJ418" s="59"/>
    </row>
    <row r="419" spans="2:36" s="54" customFormat="1" ht="15">
      <c r="B419" s="55"/>
      <c r="C419" s="57"/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 s="57"/>
      <c r="S419" s="58"/>
      <c r="T419" s="59"/>
      <c r="U419" s="59"/>
      <c r="V419" s="59"/>
      <c r="W419" s="59"/>
      <c r="X419" s="59"/>
      <c r="Y419" s="59"/>
      <c r="Z419" s="59"/>
      <c r="AA419" s="59"/>
      <c r="AB419" s="59"/>
      <c r="AC419" s="59"/>
      <c r="AD419" s="59"/>
      <c r="AE419" s="59"/>
      <c r="AF419" s="59"/>
      <c r="AG419" s="59"/>
      <c r="AH419" s="59"/>
      <c r="AI419" s="59"/>
      <c r="AJ419" s="59"/>
    </row>
    <row r="420" spans="2:36" s="54" customFormat="1" ht="15">
      <c r="B420" s="55"/>
      <c r="C420" s="57"/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58"/>
      <c r="T420" s="59"/>
      <c r="U420" s="59"/>
      <c r="V420" s="59"/>
      <c r="W420" s="59"/>
      <c r="X420" s="59"/>
      <c r="Y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59"/>
    </row>
    <row r="421" spans="2:36" s="54" customFormat="1" ht="15">
      <c r="B421" s="55"/>
      <c r="C421" s="57"/>
      <c r="D421" s="57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7"/>
      <c r="S421" s="58"/>
      <c r="T421" s="59"/>
      <c r="U421" s="59"/>
      <c r="V421" s="59"/>
      <c r="W421" s="59"/>
      <c r="X421" s="59"/>
      <c r="Y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59"/>
    </row>
    <row r="422" spans="2:36" s="54" customFormat="1" ht="15">
      <c r="B422" s="55"/>
      <c r="C422" s="57"/>
      <c r="D422" s="57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57"/>
      <c r="Q422" s="57"/>
      <c r="R422" s="57"/>
      <c r="S422" s="58"/>
      <c r="T422" s="59"/>
      <c r="U422" s="59"/>
      <c r="V422" s="59"/>
      <c r="W422" s="59"/>
      <c r="X422" s="59"/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59"/>
    </row>
    <row r="423" spans="2:36" s="54" customFormat="1" ht="15">
      <c r="B423" s="55"/>
      <c r="C423" s="57"/>
      <c r="D423" s="57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  <c r="P423" s="57"/>
      <c r="Q423" s="57"/>
      <c r="R423" s="57"/>
      <c r="S423" s="58"/>
      <c r="T423" s="59"/>
      <c r="U423" s="59"/>
      <c r="V423" s="59"/>
      <c r="W423" s="59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59"/>
    </row>
    <row r="424" spans="2:36" s="54" customFormat="1" ht="15">
      <c r="B424" s="55"/>
      <c r="C424" s="57"/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57"/>
      <c r="Q424" s="57"/>
      <c r="R424" s="57"/>
      <c r="S424" s="58"/>
      <c r="T424" s="59"/>
      <c r="U424" s="59"/>
      <c r="V424" s="59"/>
      <c r="W424" s="59"/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59"/>
    </row>
    <row r="425" spans="2:36" s="54" customFormat="1" ht="15">
      <c r="B425" s="55"/>
      <c r="C425" s="57"/>
      <c r="D425" s="57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57"/>
      <c r="Q425" s="57"/>
      <c r="R425" s="57"/>
      <c r="S425" s="58"/>
      <c r="T425" s="59"/>
      <c r="U425" s="59"/>
      <c r="V425" s="59"/>
      <c r="W425" s="59"/>
      <c r="X425" s="59"/>
      <c r="Y425" s="59"/>
      <c r="Z425" s="59"/>
      <c r="AA425" s="59"/>
      <c r="AB425" s="59"/>
      <c r="AC425" s="59"/>
      <c r="AD425" s="59"/>
      <c r="AE425" s="59"/>
      <c r="AF425" s="59"/>
      <c r="AG425" s="59"/>
      <c r="AH425" s="59"/>
      <c r="AI425" s="59"/>
      <c r="AJ425" s="59"/>
    </row>
    <row r="426" spans="2:36" s="54" customFormat="1" ht="15">
      <c r="B426" s="55"/>
      <c r="C426" s="57"/>
      <c r="D426" s="57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7"/>
      <c r="P426" s="57"/>
      <c r="Q426" s="57"/>
      <c r="R426" s="57"/>
      <c r="S426" s="58"/>
      <c r="T426" s="59"/>
      <c r="U426" s="59"/>
      <c r="V426" s="59"/>
      <c r="W426" s="59"/>
      <c r="X426" s="59"/>
      <c r="Y426" s="59"/>
      <c r="Z426" s="59"/>
      <c r="AA426" s="59"/>
      <c r="AB426" s="59"/>
      <c r="AC426" s="59"/>
      <c r="AD426" s="59"/>
      <c r="AE426" s="59"/>
      <c r="AF426" s="59"/>
      <c r="AG426" s="59"/>
      <c r="AH426" s="59"/>
      <c r="AI426" s="59"/>
      <c r="AJ426" s="59"/>
    </row>
    <row r="427" spans="2:36" s="54" customFormat="1" ht="15">
      <c r="B427" s="55"/>
      <c r="C427" s="57"/>
      <c r="D427" s="57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57"/>
      <c r="P427" s="57"/>
      <c r="Q427" s="57"/>
      <c r="R427" s="57"/>
      <c r="S427" s="58"/>
      <c r="T427" s="59"/>
      <c r="U427" s="59"/>
      <c r="V427" s="59"/>
      <c r="W427" s="59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59"/>
    </row>
    <row r="428" spans="2:36" s="54" customFormat="1" ht="15">
      <c r="B428" s="55"/>
      <c r="C428" s="57"/>
      <c r="D428" s="57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7"/>
      <c r="P428" s="57"/>
      <c r="Q428" s="57"/>
      <c r="R428" s="57"/>
      <c r="S428" s="58"/>
      <c r="T428" s="59"/>
      <c r="U428" s="59"/>
      <c r="V428" s="59"/>
      <c r="W428" s="59"/>
      <c r="X428" s="59"/>
      <c r="Y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59"/>
    </row>
    <row r="429" spans="2:36" s="54" customFormat="1" ht="15">
      <c r="B429" s="55"/>
      <c r="C429" s="57"/>
      <c r="D429" s="57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7"/>
      <c r="R429" s="57"/>
      <c r="S429" s="58"/>
      <c r="T429" s="59"/>
      <c r="U429" s="59"/>
      <c r="V429" s="59"/>
      <c r="W429" s="59"/>
      <c r="X429" s="59"/>
      <c r="Y429" s="59"/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59"/>
    </row>
    <row r="430" spans="2:36" s="54" customFormat="1" ht="15">
      <c r="B430" s="55"/>
      <c r="C430" s="57"/>
      <c r="D430" s="57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7"/>
      <c r="S430" s="58"/>
      <c r="T430" s="59"/>
      <c r="U430" s="59"/>
      <c r="V430" s="59"/>
      <c r="W430" s="59"/>
      <c r="X430" s="59"/>
      <c r="Y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59"/>
    </row>
    <row r="431" spans="2:36" s="54" customFormat="1" ht="15">
      <c r="B431" s="55"/>
      <c r="C431" s="57"/>
      <c r="D431" s="57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7"/>
      <c r="P431" s="57"/>
      <c r="Q431" s="57"/>
      <c r="R431" s="57"/>
      <c r="S431" s="58"/>
      <c r="T431" s="59"/>
      <c r="U431" s="59"/>
      <c r="V431" s="59"/>
      <c r="W431" s="59"/>
      <c r="X431" s="59"/>
      <c r="Y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59"/>
    </row>
    <row r="432" spans="2:36" s="54" customFormat="1" ht="15">
      <c r="B432" s="55"/>
      <c r="C432" s="57"/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 s="57"/>
      <c r="S432" s="58"/>
      <c r="T432" s="59"/>
      <c r="U432" s="59"/>
      <c r="V432" s="59"/>
      <c r="W432" s="59"/>
      <c r="X432" s="59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59"/>
    </row>
    <row r="433" spans="2:36" s="54" customFormat="1" ht="15">
      <c r="B433" s="55"/>
      <c r="C433" s="57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7"/>
      <c r="S433" s="58"/>
      <c r="T433" s="59"/>
      <c r="U433" s="59"/>
      <c r="V433" s="59"/>
      <c r="W433" s="59"/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59"/>
    </row>
    <row r="434" spans="2:36" s="54" customFormat="1" ht="15">
      <c r="B434" s="55"/>
      <c r="C434" s="57"/>
      <c r="D434" s="57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57"/>
      <c r="Q434" s="57"/>
      <c r="R434" s="57"/>
      <c r="S434" s="58"/>
      <c r="T434" s="59"/>
      <c r="U434" s="59"/>
      <c r="V434" s="59"/>
      <c r="W434" s="59"/>
      <c r="X434" s="59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59"/>
    </row>
    <row r="435" spans="2:36" s="54" customFormat="1" ht="15">
      <c r="B435" s="55"/>
      <c r="C435" s="57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7"/>
      <c r="S435" s="58"/>
      <c r="T435" s="59"/>
      <c r="U435" s="59"/>
      <c r="V435" s="59"/>
      <c r="W435" s="59"/>
      <c r="X435" s="59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59"/>
    </row>
    <row r="436" spans="2:36" s="54" customFormat="1" ht="15">
      <c r="B436" s="55"/>
      <c r="C436" s="57"/>
      <c r="D436" s="57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 s="57"/>
      <c r="S436" s="58"/>
      <c r="T436" s="59"/>
      <c r="U436" s="59"/>
      <c r="V436" s="59"/>
      <c r="W436" s="59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59"/>
    </row>
    <row r="437" spans="2:36" s="54" customFormat="1" ht="15">
      <c r="B437" s="55"/>
      <c r="C437" s="57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7"/>
      <c r="S437" s="58"/>
      <c r="T437" s="59"/>
      <c r="U437" s="59"/>
      <c r="V437" s="59"/>
      <c r="W437" s="59"/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59"/>
    </row>
    <row r="438" spans="2:36" s="54" customFormat="1" ht="15">
      <c r="B438" s="55"/>
      <c r="C438" s="57"/>
      <c r="D438" s="57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57"/>
      <c r="P438" s="57"/>
      <c r="Q438" s="57"/>
      <c r="R438" s="57"/>
      <c r="S438" s="58"/>
      <c r="T438" s="59"/>
      <c r="U438" s="59"/>
      <c r="V438" s="59"/>
      <c r="W438" s="59"/>
      <c r="X438" s="59"/>
      <c r="Y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59"/>
    </row>
    <row r="439" spans="2:36" s="54" customFormat="1" ht="15">
      <c r="B439" s="55"/>
      <c r="C439" s="57"/>
      <c r="D439" s="57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7"/>
      <c r="S439" s="58"/>
      <c r="T439" s="59"/>
      <c r="U439" s="59"/>
      <c r="V439" s="59"/>
      <c r="W439" s="59"/>
      <c r="X439" s="59"/>
      <c r="Y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59"/>
    </row>
    <row r="440" spans="2:36" s="54" customFormat="1" ht="15">
      <c r="B440" s="55"/>
      <c r="C440" s="57"/>
      <c r="D440" s="57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57"/>
      <c r="Q440" s="57"/>
      <c r="R440" s="57"/>
      <c r="S440" s="58"/>
      <c r="T440" s="59"/>
      <c r="U440" s="59"/>
      <c r="V440" s="59"/>
      <c r="W440" s="59"/>
      <c r="X440" s="59"/>
      <c r="Y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59"/>
    </row>
    <row r="441" spans="2:36" s="54" customFormat="1" ht="15">
      <c r="B441" s="55"/>
      <c r="C441" s="57"/>
      <c r="D441" s="57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57"/>
      <c r="Q441" s="57"/>
      <c r="R441" s="57"/>
      <c r="S441" s="58"/>
      <c r="T441" s="59"/>
      <c r="U441" s="59"/>
      <c r="V441" s="59"/>
      <c r="W441" s="59"/>
      <c r="X441" s="59"/>
      <c r="Y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59"/>
    </row>
    <row r="442" spans="2:36" s="54" customFormat="1" ht="15">
      <c r="B442" s="55"/>
      <c r="C442" s="57"/>
      <c r="D442" s="57"/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57"/>
      <c r="P442" s="57"/>
      <c r="Q442" s="57"/>
      <c r="R442" s="57"/>
      <c r="S442" s="58"/>
      <c r="T442" s="59"/>
      <c r="U442" s="59"/>
      <c r="V442" s="59"/>
      <c r="W442" s="59"/>
      <c r="X442" s="59"/>
      <c r="Y442" s="59"/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59"/>
    </row>
    <row r="443" spans="2:36" s="54" customFormat="1" ht="15">
      <c r="B443" s="55"/>
      <c r="C443" s="57"/>
      <c r="D443" s="57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 s="57"/>
      <c r="S443" s="58"/>
      <c r="T443" s="59"/>
      <c r="U443" s="59"/>
      <c r="V443" s="59"/>
      <c r="W443" s="59"/>
      <c r="X443" s="59"/>
      <c r="Y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59"/>
    </row>
    <row r="444" spans="2:36" s="54" customFormat="1" ht="15">
      <c r="B444" s="55"/>
      <c r="C444" s="57"/>
      <c r="D444" s="57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57"/>
      <c r="P444" s="57"/>
      <c r="Q444" s="57"/>
      <c r="R444" s="57"/>
      <c r="S444" s="58"/>
      <c r="T444" s="59"/>
      <c r="U444" s="59"/>
      <c r="V444" s="59"/>
      <c r="W444" s="59"/>
      <c r="X444" s="59"/>
      <c r="Y444" s="59"/>
      <c r="Z444" s="59"/>
      <c r="AA444" s="59"/>
      <c r="AB444" s="59"/>
      <c r="AC444" s="59"/>
      <c r="AD444" s="59"/>
      <c r="AE444" s="59"/>
      <c r="AF444" s="59"/>
      <c r="AG444" s="59"/>
      <c r="AH444" s="59"/>
      <c r="AI444" s="59"/>
      <c r="AJ444" s="59"/>
    </row>
    <row r="445" spans="2:36" s="54" customFormat="1" ht="15">
      <c r="B445" s="55"/>
      <c r="C445" s="57"/>
      <c r="D445" s="57"/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57"/>
      <c r="P445" s="57"/>
      <c r="Q445" s="57"/>
      <c r="R445" s="57"/>
      <c r="S445" s="58"/>
      <c r="T445" s="59"/>
      <c r="U445" s="59"/>
      <c r="V445" s="59"/>
      <c r="W445" s="59"/>
      <c r="X445" s="59"/>
      <c r="Y445" s="59"/>
      <c r="Z445" s="59"/>
      <c r="AA445" s="59"/>
      <c r="AB445" s="59"/>
      <c r="AC445" s="59"/>
      <c r="AD445" s="59"/>
      <c r="AE445" s="59"/>
      <c r="AF445" s="59"/>
      <c r="AG445" s="59"/>
      <c r="AH445" s="59"/>
      <c r="AI445" s="59"/>
      <c r="AJ445" s="59"/>
    </row>
    <row r="446" spans="2:36" s="54" customFormat="1" ht="15">
      <c r="B446" s="55"/>
      <c r="C446" s="57"/>
      <c r="D446" s="57"/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57"/>
      <c r="P446" s="57"/>
      <c r="Q446" s="57"/>
      <c r="R446" s="57"/>
      <c r="S446" s="58"/>
      <c r="T446" s="59"/>
      <c r="U446" s="59"/>
      <c r="V446" s="59"/>
      <c r="W446" s="59"/>
      <c r="X446" s="59"/>
      <c r="Y446" s="59"/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  <c r="AJ446" s="59"/>
    </row>
    <row r="447" spans="2:36" s="54" customFormat="1" ht="15">
      <c r="B447" s="55"/>
      <c r="C447" s="57"/>
      <c r="D447" s="57"/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57"/>
      <c r="P447" s="57"/>
      <c r="Q447" s="57"/>
      <c r="R447" s="57"/>
      <c r="S447" s="58"/>
      <c r="T447" s="59"/>
      <c r="U447" s="59"/>
      <c r="V447" s="59"/>
      <c r="W447" s="59"/>
      <c r="X447" s="59"/>
      <c r="Y447" s="59"/>
      <c r="Z447" s="59"/>
      <c r="AA447" s="59"/>
      <c r="AB447" s="59"/>
      <c r="AC447" s="59"/>
      <c r="AD447" s="59"/>
      <c r="AE447" s="59"/>
      <c r="AF447" s="59"/>
      <c r="AG447" s="59"/>
      <c r="AH447" s="59"/>
      <c r="AI447" s="59"/>
      <c r="AJ447" s="59"/>
    </row>
    <row r="448" spans="2:36" s="54" customFormat="1" ht="15">
      <c r="B448" s="55"/>
      <c r="C448" s="57"/>
      <c r="D448" s="57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57"/>
      <c r="P448" s="57"/>
      <c r="Q448" s="57"/>
      <c r="R448" s="57"/>
      <c r="S448" s="58"/>
      <c r="T448" s="59"/>
      <c r="U448" s="59"/>
      <c r="V448" s="59"/>
      <c r="W448" s="59"/>
      <c r="X448" s="59"/>
      <c r="Y448" s="59"/>
      <c r="Z448" s="59"/>
      <c r="AA448" s="59"/>
      <c r="AB448" s="59"/>
      <c r="AC448" s="59"/>
      <c r="AD448" s="59"/>
      <c r="AE448" s="59"/>
      <c r="AF448" s="59"/>
      <c r="AG448" s="59"/>
      <c r="AH448" s="59"/>
      <c r="AI448" s="59"/>
      <c r="AJ448" s="59"/>
    </row>
    <row r="449" spans="2:36" s="54" customFormat="1" ht="15">
      <c r="B449" s="55"/>
      <c r="C449" s="57"/>
      <c r="D449" s="57"/>
      <c r="E449" s="57"/>
      <c r="F449" s="57"/>
      <c r="G449" s="57"/>
      <c r="H449" s="57"/>
      <c r="I449" s="57"/>
      <c r="J449" s="57"/>
      <c r="K449" s="57"/>
      <c r="L449" s="57"/>
      <c r="M449" s="57"/>
      <c r="N449" s="57"/>
      <c r="O449" s="57"/>
      <c r="P449" s="57"/>
      <c r="Q449" s="57"/>
      <c r="R449" s="57"/>
      <c r="S449" s="58"/>
      <c r="T449" s="59"/>
      <c r="U449" s="59"/>
      <c r="V449" s="59"/>
      <c r="W449" s="59"/>
      <c r="X449" s="59"/>
      <c r="Y449" s="59"/>
      <c r="Z449" s="59"/>
      <c r="AA449" s="59"/>
      <c r="AB449" s="59"/>
      <c r="AC449" s="59"/>
      <c r="AD449" s="59"/>
      <c r="AE449" s="59"/>
      <c r="AF449" s="59"/>
      <c r="AG449" s="59"/>
      <c r="AH449" s="59"/>
      <c r="AI449" s="59"/>
      <c r="AJ449" s="59"/>
    </row>
    <row r="450" spans="2:36" s="54" customFormat="1" ht="15">
      <c r="B450" s="55"/>
      <c r="C450" s="57"/>
      <c r="D450" s="57"/>
      <c r="E450" s="57"/>
      <c r="F450" s="57"/>
      <c r="G450" s="57"/>
      <c r="H450" s="57"/>
      <c r="I450" s="57"/>
      <c r="J450" s="57"/>
      <c r="K450" s="57"/>
      <c r="L450" s="57"/>
      <c r="M450" s="57"/>
      <c r="N450" s="57"/>
      <c r="O450" s="57"/>
      <c r="P450" s="57"/>
      <c r="Q450" s="57"/>
      <c r="R450" s="57"/>
      <c r="S450" s="58"/>
      <c r="T450" s="59"/>
      <c r="U450" s="59"/>
      <c r="V450" s="59"/>
      <c r="W450" s="59"/>
      <c r="X450" s="59"/>
      <c r="Y450" s="59"/>
      <c r="Z450" s="59"/>
      <c r="AA450" s="59"/>
      <c r="AB450" s="59"/>
      <c r="AC450" s="59"/>
      <c r="AD450" s="59"/>
      <c r="AE450" s="59"/>
      <c r="AF450" s="59"/>
      <c r="AG450" s="59"/>
      <c r="AH450" s="59"/>
      <c r="AI450" s="59"/>
      <c r="AJ450" s="59"/>
    </row>
    <row r="451" spans="2:36" s="54" customFormat="1" ht="15">
      <c r="B451" s="55"/>
      <c r="C451" s="57"/>
      <c r="D451" s="57"/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57"/>
      <c r="P451" s="57"/>
      <c r="Q451" s="57"/>
      <c r="R451" s="57"/>
      <c r="S451" s="58"/>
      <c r="T451" s="59"/>
      <c r="U451" s="59"/>
      <c r="V451" s="59"/>
      <c r="W451" s="59"/>
      <c r="X451" s="59"/>
      <c r="Y451" s="59"/>
      <c r="Z451" s="59"/>
      <c r="AA451" s="59"/>
      <c r="AB451" s="59"/>
      <c r="AC451" s="59"/>
      <c r="AD451" s="59"/>
      <c r="AE451" s="59"/>
      <c r="AF451" s="59"/>
      <c r="AG451" s="59"/>
      <c r="AH451" s="59"/>
      <c r="AI451" s="59"/>
      <c r="AJ451" s="59"/>
    </row>
    <row r="452" spans="2:36" s="54" customFormat="1" ht="15">
      <c r="B452" s="55"/>
      <c r="C452" s="57"/>
      <c r="D452" s="57"/>
      <c r="E452" s="57"/>
      <c r="F452" s="57"/>
      <c r="G452" s="57"/>
      <c r="H452" s="57"/>
      <c r="I452" s="57"/>
      <c r="J452" s="57"/>
      <c r="K452" s="57"/>
      <c r="L452" s="57"/>
      <c r="M452" s="57"/>
      <c r="N452" s="57"/>
      <c r="O452" s="57"/>
      <c r="P452" s="57"/>
      <c r="Q452" s="57"/>
      <c r="R452" s="57"/>
      <c r="S452" s="58"/>
      <c r="T452" s="59"/>
      <c r="U452" s="59"/>
      <c r="V452" s="59"/>
      <c r="W452" s="59"/>
      <c r="X452" s="59"/>
      <c r="Y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59"/>
    </row>
    <row r="453" spans="2:36" s="54" customFormat="1" ht="15">
      <c r="B453" s="55"/>
      <c r="C453" s="57"/>
      <c r="D453" s="57"/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57"/>
      <c r="P453" s="57"/>
      <c r="Q453" s="57"/>
      <c r="R453" s="57"/>
      <c r="S453" s="58"/>
      <c r="T453" s="59"/>
      <c r="U453" s="59"/>
      <c r="V453" s="59"/>
      <c r="W453" s="59"/>
      <c r="X453" s="59"/>
      <c r="Y453" s="59"/>
      <c r="Z453" s="59"/>
      <c r="AA453" s="59"/>
      <c r="AB453" s="59"/>
      <c r="AC453" s="59"/>
      <c r="AD453" s="59"/>
      <c r="AE453" s="59"/>
      <c r="AF453" s="59"/>
      <c r="AG453" s="59"/>
      <c r="AH453" s="59"/>
      <c r="AI453" s="59"/>
      <c r="AJ453" s="59"/>
    </row>
    <row r="454" spans="2:36" s="54" customFormat="1" ht="15">
      <c r="B454" s="55"/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57"/>
      <c r="P454" s="57"/>
      <c r="Q454" s="57"/>
      <c r="R454" s="57"/>
      <c r="S454" s="58"/>
      <c r="T454" s="59"/>
      <c r="U454" s="59"/>
      <c r="V454" s="59"/>
      <c r="W454" s="59"/>
      <c r="X454" s="59"/>
      <c r="Y454" s="59"/>
      <c r="Z454" s="59"/>
      <c r="AA454" s="59"/>
      <c r="AB454" s="59"/>
      <c r="AC454" s="59"/>
      <c r="AD454" s="59"/>
      <c r="AE454" s="59"/>
      <c r="AF454" s="59"/>
      <c r="AG454" s="59"/>
      <c r="AH454" s="59"/>
      <c r="AI454" s="59"/>
      <c r="AJ454" s="59"/>
    </row>
    <row r="455" spans="2:36" s="54" customFormat="1" ht="15">
      <c r="B455" s="55"/>
      <c r="C455" s="57"/>
      <c r="D455" s="57"/>
      <c r="E455" s="57"/>
      <c r="F455" s="57"/>
      <c r="G455" s="57"/>
      <c r="H455" s="57"/>
      <c r="I455" s="57"/>
      <c r="J455" s="57"/>
      <c r="K455" s="57"/>
      <c r="L455" s="57"/>
      <c r="M455" s="57"/>
      <c r="N455" s="57"/>
      <c r="O455" s="57"/>
      <c r="P455" s="57"/>
      <c r="Q455" s="57"/>
      <c r="R455" s="57"/>
      <c r="S455" s="58"/>
      <c r="T455" s="59"/>
      <c r="U455" s="59"/>
      <c r="V455" s="59"/>
      <c r="W455" s="59"/>
      <c r="X455" s="59"/>
      <c r="Y455" s="59"/>
      <c r="Z455" s="59"/>
      <c r="AA455" s="59"/>
      <c r="AB455" s="59"/>
      <c r="AC455" s="59"/>
      <c r="AD455" s="59"/>
      <c r="AE455" s="59"/>
      <c r="AF455" s="59"/>
      <c r="AG455" s="59"/>
      <c r="AH455" s="59"/>
      <c r="AI455" s="59"/>
      <c r="AJ455" s="59"/>
    </row>
    <row r="456" spans="2:36" s="54" customFormat="1" ht="15">
      <c r="B456" s="55"/>
      <c r="C456" s="57"/>
      <c r="D456" s="57"/>
      <c r="E456" s="57"/>
      <c r="F456" s="57"/>
      <c r="G456" s="57"/>
      <c r="H456" s="57"/>
      <c r="I456" s="57"/>
      <c r="J456" s="57"/>
      <c r="K456" s="57"/>
      <c r="L456" s="57"/>
      <c r="M456" s="57"/>
      <c r="N456" s="57"/>
      <c r="O456" s="57"/>
      <c r="P456" s="57"/>
      <c r="Q456" s="57"/>
      <c r="R456" s="57"/>
      <c r="S456" s="58"/>
      <c r="T456" s="59"/>
      <c r="U456" s="59"/>
      <c r="V456" s="59"/>
      <c r="W456" s="59"/>
      <c r="X456" s="59"/>
      <c r="Y456" s="59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59"/>
    </row>
    <row r="457" spans="2:36" s="54" customFormat="1" ht="15">
      <c r="B457" s="55"/>
      <c r="C457" s="57"/>
      <c r="D457" s="57"/>
      <c r="E457" s="57"/>
      <c r="F457" s="57"/>
      <c r="G457" s="57"/>
      <c r="H457" s="57"/>
      <c r="I457" s="57"/>
      <c r="J457" s="57"/>
      <c r="K457" s="57"/>
      <c r="L457" s="57"/>
      <c r="M457" s="57"/>
      <c r="N457" s="57"/>
      <c r="O457" s="57"/>
      <c r="P457" s="57"/>
      <c r="Q457" s="57"/>
      <c r="R457" s="57"/>
      <c r="S457" s="58"/>
      <c r="T457" s="59"/>
      <c r="U457" s="59"/>
      <c r="V457" s="59"/>
      <c r="W457" s="59"/>
      <c r="X457" s="59"/>
      <c r="Y457" s="59"/>
      <c r="Z457" s="59"/>
      <c r="AA457" s="59"/>
      <c r="AB457" s="59"/>
      <c r="AC457" s="59"/>
      <c r="AD457" s="59"/>
      <c r="AE457" s="59"/>
      <c r="AF457" s="59"/>
      <c r="AG457" s="59"/>
      <c r="AH457" s="59"/>
      <c r="AI457" s="59"/>
      <c r="AJ457" s="59"/>
    </row>
    <row r="458" spans="2:36" s="54" customFormat="1" ht="15">
      <c r="B458" s="55"/>
      <c r="C458" s="57"/>
      <c r="D458" s="57"/>
      <c r="E458" s="57"/>
      <c r="F458" s="57"/>
      <c r="G458" s="57"/>
      <c r="H458" s="57"/>
      <c r="I458" s="57"/>
      <c r="J458" s="57"/>
      <c r="K458" s="57"/>
      <c r="L458" s="57"/>
      <c r="M458" s="57"/>
      <c r="N458" s="57"/>
      <c r="O458" s="57"/>
      <c r="P458" s="57"/>
      <c r="Q458" s="57"/>
      <c r="R458" s="57"/>
      <c r="S458" s="58"/>
      <c r="T458" s="59"/>
      <c r="U458" s="59"/>
      <c r="V458" s="59"/>
      <c r="W458" s="59"/>
      <c r="X458" s="59"/>
      <c r="Y458" s="59"/>
      <c r="Z458" s="59"/>
      <c r="AA458" s="59"/>
      <c r="AB458" s="59"/>
      <c r="AC458" s="59"/>
      <c r="AD458" s="59"/>
      <c r="AE458" s="59"/>
      <c r="AF458" s="59"/>
      <c r="AG458" s="59"/>
      <c r="AH458" s="59"/>
      <c r="AI458" s="59"/>
      <c r="AJ458" s="59"/>
    </row>
    <row r="459" spans="2:36" s="54" customFormat="1" ht="15">
      <c r="B459" s="55"/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M459" s="57"/>
      <c r="N459" s="57"/>
      <c r="O459" s="57"/>
      <c r="P459" s="57"/>
      <c r="Q459" s="57"/>
      <c r="R459" s="57"/>
      <c r="S459" s="58"/>
      <c r="T459" s="59"/>
      <c r="U459" s="59"/>
      <c r="V459" s="59"/>
      <c r="W459" s="59"/>
      <c r="X459" s="59"/>
      <c r="Y459" s="59"/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  <c r="AJ459" s="59"/>
    </row>
    <row r="460" spans="2:36" s="54" customFormat="1" ht="15">
      <c r="B460" s="55"/>
      <c r="C460" s="57"/>
      <c r="D460" s="57"/>
      <c r="E460" s="57"/>
      <c r="F460" s="57"/>
      <c r="G460" s="57"/>
      <c r="H460" s="57"/>
      <c r="I460" s="57"/>
      <c r="J460" s="57"/>
      <c r="K460" s="57"/>
      <c r="L460" s="57"/>
      <c r="M460" s="57"/>
      <c r="N460" s="57"/>
      <c r="O460" s="57"/>
      <c r="P460" s="57"/>
      <c r="Q460" s="57"/>
      <c r="R460" s="57"/>
      <c r="S460" s="58"/>
      <c r="T460" s="59"/>
      <c r="U460" s="59"/>
      <c r="V460" s="59"/>
      <c r="W460" s="59"/>
      <c r="X460" s="59"/>
      <c r="Y460" s="59"/>
      <c r="Z460" s="59"/>
      <c r="AA460" s="59"/>
      <c r="AB460" s="59"/>
      <c r="AC460" s="59"/>
      <c r="AD460" s="59"/>
      <c r="AE460" s="59"/>
      <c r="AF460" s="59"/>
      <c r="AG460" s="59"/>
      <c r="AH460" s="59"/>
      <c r="AI460" s="59"/>
      <c r="AJ460" s="59"/>
    </row>
    <row r="461" spans="2:36" s="54" customFormat="1" ht="15">
      <c r="B461" s="55"/>
      <c r="C461" s="57"/>
      <c r="D461" s="57"/>
      <c r="E461" s="57"/>
      <c r="F461" s="57"/>
      <c r="G461" s="57"/>
      <c r="H461" s="57"/>
      <c r="I461" s="57"/>
      <c r="J461" s="57"/>
      <c r="K461" s="57"/>
      <c r="L461" s="57"/>
      <c r="M461" s="57"/>
      <c r="N461" s="57"/>
      <c r="O461" s="57"/>
      <c r="P461" s="57"/>
      <c r="Q461" s="57"/>
      <c r="R461" s="57"/>
      <c r="S461" s="58"/>
      <c r="T461" s="59"/>
      <c r="U461" s="59"/>
      <c r="V461" s="59"/>
      <c r="W461" s="59"/>
      <c r="X461" s="59"/>
      <c r="Y461" s="59"/>
      <c r="Z461" s="59"/>
      <c r="AA461" s="59"/>
      <c r="AB461" s="59"/>
      <c r="AC461" s="59"/>
      <c r="AD461" s="59"/>
      <c r="AE461" s="59"/>
      <c r="AF461" s="59"/>
      <c r="AG461" s="59"/>
      <c r="AH461" s="59"/>
      <c r="AI461" s="59"/>
      <c r="AJ461" s="59"/>
    </row>
    <row r="462" spans="2:36" s="54" customFormat="1" ht="15">
      <c r="B462" s="55"/>
      <c r="C462" s="57"/>
      <c r="D462" s="57"/>
      <c r="E462" s="57"/>
      <c r="F462" s="57"/>
      <c r="G462" s="57"/>
      <c r="H462" s="57"/>
      <c r="I462" s="57"/>
      <c r="J462" s="57"/>
      <c r="K462" s="57"/>
      <c r="L462" s="57"/>
      <c r="M462" s="57"/>
      <c r="N462" s="57"/>
      <c r="O462" s="57"/>
      <c r="P462" s="57"/>
      <c r="Q462" s="57"/>
      <c r="R462" s="57"/>
      <c r="S462" s="58"/>
      <c r="T462" s="59"/>
      <c r="U462" s="59"/>
      <c r="V462" s="59"/>
      <c r="W462" s="59"/>
      <c r="X462" s="59"/>
      <c r="Y462" s="59"/>
      <c r="Z462" s="59"/>
      <c r="AA462" s="59"/>
      <c r="AB462" s="59"/>
      <c r="AC462" s="59"/>
      <c r="AD462" s="59"/>
      <c r="AE462" s="59"/>
      <c r="AF462" s="59"/>
      <c r="AG462" s="59"/>
      <c r="AH462" s="59"/>
      <c r="AI462" s="59"/>
      <c r="AJ462" s="59"/>
    </row>
    <row r="463" spans="2:36" s="54" customFormat="1" ht="15">
      <c r="B463" s="55"/>
      <c r="C463" s="57"/>
      <c r="D463" s="57"/>
      <c r="E463" s="57"/>
      <c r="F463" s="57"/>
      <c r="G463" s="57"/>
      <c r="H463" s="57"/>
      <c r="I463" s="57"/>
      <c r="J463" s="57"/>
      <c r="K463" s="57"/>
      <c r="L463" s="57"/>
      <c r="M463" s="57"/>
      <c r="N463" s="57"/>
      <c r="O463" s="57"/>
      <c r="P463" s="57"/>
      <c r="Q463" s="57"/>
      <c r="R463" s="57"/>
      <c r="S463" s="58"/>
      <c r="T463" s="59"/>
      <c r="U463" s="59"/>
      <c r="V463" s="59"/>
      <c r="W463" s="59"/>
      <c r="X463" s="59"/>
      <c r="Y463" s="59"/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59"/>
    </row>
    <row r="464" spans="2:36" s="54" customFormat="1" ht="15">
      <c r="B464" s="55"/>
      <c r="C464" s="57"/>
      <c r="D464" s="57"/>
      <c r="E464" s="57"/>
      <c r="F464" s="57"/>
      <c r="G464" s="57"/>
      <c r="H464" s="57"/>
      <c r="I464" s="57"/>
      <c r="J464" s="57"/>
      <c r="K464" s="57"/>
      <c r="L464" s="57"/>
      <c r="M464" s="57"/>
      <c r="N464" s="57"/>
      <c r="O464" s="57"/>
      <c r="P464" s="57"/>
      <c r="Q464" s="57"/>
      <c r="R464" s="57"/>
      <c r="S464" s="58"/>
      <c r="T464" s="59"/>
      <c r="U464" s="59"/>
      <c r="V464" s="59"/>
      <c r="W464" s="59"/>
      <c r="X464" s="59"/>
      <c r="Y464" s="59"/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59"/>
    </row>
    <row r="465" spans="2:36" s="54" customFormat="1" ht="15">
      <c r="B465" s="55"/>
      <c r="C465" s="57"/>
      <c r="D465" s="57"/>
      <c r="E465" s="57"/>
      <c r="F465" s="57"/>
      <c r="G465" s="57"/>
      <c r="H465" s="57"/>
      <c r="I465" s="57"/>
      <c r="J465" s="57"/>
      <c r="K465" s="57"/>
      <c r="L465" s="57"/>
      <c r="M465" s="57"/>
      <c r="N465" s="57"/>
      <c r="O465" s="57"/>
      <c r="P465" s="57"/>
      <c r="Q465" s="57"/>
      <c r="R465" s="57"/>
      <c r="S465" s="58"/>
      <c r="T465" s="59"/>
      <c r="U465" s="59"/>
      <c r="V465" s="59"/>
      <c r="W465" s="59"/>
      <c r="X465" s="59"/>
      <c r="Y465" s="59"/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  <c r="AJ465" s="59"/>
    </row>
    <row r="466" spans="2:36" s="54" customFormat="1" ht="15">
      <c r="B466" s="55"/>
      <c r="C466" s="57"/>
      <c r="D466" s="57"/>
      <c r="E466" s="57"/>
      <c r="F466" s="57"/>
      <c r="G466" s="57"/>
      <c r="H466" s="57"/>
      <c r="I466" s="57"/>
      <c r="J466" s="57"/>
      <c r="K466" s="57"/>
      <c r="L466" s="57"/>
      <c r="M466" s="57"/>
      <c r="N466" s="57"/>
      <c r="O466" s="57"/>
      <c r="P466" s="57"/>
      <c r="Q466" s="57"/>
      <c r="R466" s="57"/>
      <c r="S466" s="58"/>
      <c r="T466" s="59"/>
      <c r="U466" s="59"/>
      <c r="V466" s="59"/>
      <c r="W466" s="59"/>
      <c r="X466" s="59"/>
      <c r="Y466" s="59"/>
      <c r="Z466" s="59"/>
      <c r="AA466" s="59"/>
      <c r="AB466" s="59"/>
      <c r="AC466" s="59"/>
      <c r="AD466" s="59"/>
      <c r="AE466" s="59"/>
      <c r="AF466" s="59"/>
      <c r="AG466" s="59"/>
      <c r="AH466" s="59"/>
      <c r="AI466" s="59"/>
      <c r="AJ466" s="59"/>
    </row>
    <row r="467" spans="2:36" s="54" customFormat="1" ht="15">
      <c r="B467" s="55"/>
      <c r="C467" s="57"/>
      <c r="D467" s="57"/>
      <c r="E467" s="57"/>
      <c r="F467" s="57"/>
      <c r="G467" s="57"/>
      <c r="H467" s="57"/>
      <c r="I467" s="57"/>
      <c r="J467" s="57"/>
      <c r="K467" s="57"/>
      <c r="L467" s="57"/>
      <c r="M467" s="57"/>
      <c r="N467" s="57"/>
      <c r="O467" s="57"/>
      <c r="P467" s="57"/>
      <c r="Q467" s="57"/>
      <c r="R467" s="57"/>
      <c r="S467" s="58"/>
      <c r="T467" s="59"/>
      <c r="U467" s="59"/>
      <c r="V467" s="59"/>
      <c r="W467" s="59"/>
      <c r="X467" s="59"/>
      <c r="Y467" s="59"/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59"/>
    </row>
    <row r="468" spans="2:36" s="54" customFormat="1" ht="15">
      <c r="B468" s="55"/>
      <c r="C468" s="57"/>
      <c r="D468" s="57"/>
      <c r="E468" s="57"/>
      <c r="F468" s="57"/>
      <c r="G468" s="57"/>
      <c r="H468" s="57"/>
      <c r="I468" s="57"/>
      <c r="J468" s="57"/>
      <c r="K468" s="57"/>
      <c r="L468" s="57"/>
      <c r="M468" s="57"/>
      <c r="N468" s="57"/>
      <c r="O468" s="57"/>
      <c r="P468" s="57"/>
      <c r="Q468" s="57"/>
      <c r="R468" s="57"/>
      <c r="S468" s="58"/>
      <c r="T468" s="59"/>
      <c r="U468" s="59"/>
      <c r="V468" s="59"/>
      <c r="W468" s="59"/>
      <c r="X468" s="59"/>
      <c r="Y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59"/>
    </row>
    <row r="469" spans="2:36" s="54" customFormat="1" ht="15">
      <c r="B469" s="55"/>
      <c r="C469" s="57"/>
      <c r="D469" s="57"/>
      <c r="E469" s="57"/>
      <c r="F469" s="57"/>
      <c r="G469" s="57"/>
      <c r="H469" s="57"/>
      <c r="I469" s="57"/>
      <c r="J469" s="57"/>
      <c r="K469" s="57"/>
      <c r="L469" s="57"/>
      <c r="M469" s="57"/>
      <c r="N469" s="57"/>
      <c r="O469" s="57"/>
      <c r="P469" s="57"/>
      <c r="Q469" s="57"/>
      <c r="R469" s="57"/>
      <c r="S469" s="58"/>
      <c r="T469" s="59"/>
      <c r="U469" s="59"/>
      <c r="V469" s="59"/>
      <c r="W469" s="59"/>
      <c r="X469" s="59"/>
      <c r="Y469" s="59"/>
      <c r="Z469" s="59"/>
      <c r="AA469" s="59"/>
      <c r="AB469" s="59"/>
      <c r="AC469" s="59"/>
      <c r="AD469" s="59"/>
      <c r="AE469" s="59"/>
      <c r="AF469" s="59"/>
      <c r="AG469" s="59"/>
      <c r="AH469" s="59"/>
      <c r="AI469" s="59"/>
      <c r="AJ469" s="59"/>
    </row>
    <row r="470" spans="2:36" s="54" customFormat="1" ht="15">
      <c r="B470" s="55"/>
      <c r="C470" s="57"/>
      <c r="D470" s="57"/>
      <c r="E470" s="57"/>
      <c r="F470" s="57"/>
      <c r="G470" s="57"/>
      <c r="H470" s="57"/>
      <c r="I470" s="57"/>
      <c r="J470" s="57"/>
      <c r="K470" s="57"/>
      <c r="L470" s="57"/>
      <c r="M470" s="57"/>
      <c r="N470" s="57"/>
      <c r="O470" s="57"/>
      <c r="P470" s="57"/>
      <c r="Q470" s="57"/>
      <c r="R470" s="57"/>
      <c r="S470" s="58"/>
      <c r="T470" s="59"/>
      <c r="U470" s="59"/>
      <c r="V470" s="59"/>
      <c r="W470" s="59"/>
      <c r="X470" s="59"/>
      <c r="Y470" s="59"/>
      <c r="Z470" s="59"/>
      <c r="AA470" s="59"/>
      <c r="AB470" s="59"/>
      <c r="AC470" s="59"/>
      <c r="AD470" s="59"/>
      <c r="AE470" s="59"/>
      <c r="AF470" s="59"/>
      <c r="AG470" s="59"/>
      <c r="AH470" s="59"/>
      <c r="AI470" s="59"/>
      <c r="AJ470" s="59"/>
    </row>
    <row r="471" spans="2:36" s="54" customFormat="1" ht="15">
      <c r="B471" s="55"/>
      <c r="C471" s="57"/>
      <c r="D471" s="57"/>
      <c r="E471" s="57"/>
      <c r="F471" s="57"/>
      <c r="G471" s="57"/>
      <c r="H471" s="57"/>
      <c r="I471" s="57"/>
      <c r="J471" s="57"/>
      <c r="K471" s="57"/>
      <c r="L471" s="57"/>
      <c r="M471" s="57"/>
      <c r="N471" s="57"/>
      <c r="O471" s="57"/>
      <c r="P471" s="57"/>
      <c r="Q471" s="57"/>
      <c r="R471" s="57"/>
      <c r="S471" s="58"/>
      <c r="T471" s="59"/>
      <c r="U471" s="59"/>
      <c r="V471" s="59"/>
      <c r="W471" s="59"/>
      <c r="X471" s="59"/>
      <c r="Y471" s="59"/>
      <c r="Z471" s="59"/>
      <c r="AA471" s="59"/>
      <c r="AB471" s="59"/>
      <c r="AC471" s="59"/>
      <c r="AD471" s="59"/>
      <c r="AE471" s="59"/>
      <c r="AF471" s="59"/>
      <c r="AG471" s="59"/>
      <c r="AH471" s="59"/>
      <c r="AI471" s="59"/>
      <c r="AJ471" s="59"/>
    </row>
    <row r="472" spans="2:36" s="54" customFormat="1" ht="15">
      <c r="B472" s="55"/>
      <c r="C472" s="57"/>
      <c r="D472" s="57"/>
      <c r="E472" s="57"/>
      <c r="F472" s="57"/>
      <c r="G472" s="57"/>
      <c r="H472" s="57"/>
      <c r="I472" s="57"/>
      <c r="J472" s="57"/>
      <c r="K472" s="57"/>
      <c r="L472" s="57"/>
      <c r="M472" s="57"/>
      <c r="N472" s="57"/>
      <c r="O472" s="57"/>
      <c r="P472" s="57"/>
      <c r="Q472" s="57"/>
      <c r="R472" s="57"/>
      <c r="S472" s="58"/>
      <c r="T472" s="59"/>
      <c r="U472" s="59"/>
      <c r="V472" s="59"/>
      <c r="W472" s="59"/>
      <c r="X472" s="59"/>
      <c r="Y472" s="59"/>
      <c r="Z472" s="59"/>
      <c r="AA472" s="59"/>
      <c r="AB472" s="59"/>
      <c r="AC472" s="59"/>
      <c r="AD472" s="59"/>
      <c r="AE472" s="59"/>
      <c r="AF472" s="59"/>
      <c r="AG472" s="59"/>
      <c r="AH472" s="59"/>
      <c r="AI472" s="59"/>
      <c r="AJ472" s="59"/>
    </row>
    <row r="473" spans="2:36" s="54" customFormat="1" ht="15">
      <c r="B473" s="55"/>
      <c r="C473" s="57"/>
      <c r="D473" s="57"/>
      <c r="E473" s="57"/>
      <c r="F473" s="57"/>
      <c r="G473" s="57"/>
      <c r="H473" s="57"/>
      <c r="I473" s="57"/>
      <c r="J473" s="57"/>
      <c r="K473" s="57"/>
      <c r="L473" s="57"/>
      <c r="M473" s="57"/>
      <c r="N473" s="57"/>
      <c r="O473" s="57"/>
      <c r="P473" s="57"/>
      <c r="Q473" s="57"/>
      <c r="R473" s="57"/>
      <c r="S473" s="58"/>
      <c r="T473" s="59"/>
      <c r="U473" s="59"/>
      <c r="V473" s="59"/>
      <c r="W473" s="59"/>
      <c r="X473" s="59"/>
      <c r="Y473" s="59"/>
      <c r="Z473" s="59"/>
      <c r="AA473" s="59"/>
      <c r="AB473" s="59"/>
      <c r="AC473" s="59"/>
      <c r="AD473" s="59"/>
      <c r="AE473" s="59"/>
      <c r="AF473" s="59"/>
      <c r="AG473" s="59"/>
      <c r="AH473" s="59"/>
      <c r="AI473" s="59"/>
      <c r="AJ473" s="59"/>
    </row>
    <row r="474" spans="2:36" s="54" customFormat="1" ht="15">
      <c r="B474" s="55"/>
      <c r="C474" s="57"/>
      <c r="D474" s="57"/>
      <c r="E474" s="57"/>
      <c r="F474" s="57"/>
      <c r="G474" s="57"/>
      <c r="H474" s="57"/>
      <c r="I474" s="57"/>
      <c r="J474" s="57"/>
      <c r="K474" s="57"/>
      <c r="L474" s="57"/>
      <c r="M474" s="57"/>
      <c r="N474" s="57"/>
      <c r="O474" s="57"/>
      <c r="P474" s="57"/>
      <c r="Q474" s="57"/>
      <c r="R474" s="57"/>
      <c r="S474" s="58"/>
      <c r="T474" s="59"/>
      <c r="U474" s="59"/>
      <c r="V474" s="59"/>
      <c r="W474" s="59"/>
      <c r="X474" s="59"/>
      <c r="Y474" s="59"/>
      <c r="Z474" s="59"/>
      <c r="AA474" s="59"/>
      <c r="AB474" s="59"/>
      <c r="AC474" s="59"/>
      <c r="AD474" s="59"/>
      <c r="AE474" s="59"/>
      <c r="AF474" s="59"/>
      <c r="AG474" s="59"/>
      <c r="AH474" s="59"/>
      <c r="AI474" s="59"/>
      <c r="AJ474" s="59"/>
    </row>
    <row r="475" spans="2:36" s="54" customFormat="1" ht="15">
      <c r="B475" s="55"/>
      <c r="C475" s="57"/>
      <c r="D475" s="57"/>
      <c r="E475" s="57"/>
      <c r="F475" s="57"/>
      <c r="G475" s="57"/>
      <c r="H475" s="57"/>
      <c r="I475" s="57"/>
      <c r="J475" s="57"/>
      <c r="K475" s="57"/>
      <c r="L475" s="57"/>
      <c r="M475" s="57"/>
      <c r="N475" s="57"/>
      <c r="O475" s="57"/>
      <c r="P475" s="57"/>
      <c r="Q475" s="57"/>
      <c r="R475" s="57"/>
      <c r="S475" s="58"/>
      <c r="T475" s="59"/>
      <c r="U475" s="59"/>
      <c r="V475" s="59"/>
      <c r="W475" s="59"/>
      <c r="X475" s="59"/>
      <c r="Y475" s="59"/>
      <c r="Z475" s="59"/>
      <c r="AA475" s="59"/>
      <c r="AB475" s="59"/>
      <c r="AC475" s="59"/>
      <c r="AD475" s="59"/>
      <c r="AE475" s="59"/>
      <c r="AF475" s="59"/>
      <c r="AG475" s="59"/>
      <c r="AH475" s="59"/>
      <c r="AI475" s="59"/>
      <c r="AJ475" s="59"/>
    </row>
    <row r="476" spans="2:36" s="54" customFormat="1" ht="15">
      <c r="B476" s="55"/>
      <c r="C476" s="57"/>
      <c r="D476" s="57"/>
      <c r="E476" s="57"/>
      <c r="F476" s="57"/>
      <c r="G476" s="57"/>
      <c r="H476" s="57"/>
      <c r="I476" s="57"/>
      <c r="J476" s="57"/>
      <c r="K476" s="57"/>
      <c r="L476" s="57"/>
      <c r="M476" s="57"/>
      <c r="N476" s="57"/>
      <c r="O476" s="57"/>
      <c r="P476" s="57"/>
      <c r="Q476" s="57"/>
      <c r="R476" s="57"/>
      <c r="S476" s="58"/>
      <c r="T476" s="59"/>
      <c r="U476" s="59"/>
      <c r="V476" s="59"/>
      <c r="W476" s="59"/>
      <c r="X476" s="59"/>
      <c r="Y476" s="59"/>
      <c r="Z476" s="59"/>
      <c r="AA476" s="59"/>
      <c r="AB476" s="59"/>
      <c r="AC476" s="59"/>
      <c r="AD476" s="59"/>
      <c r="AE476" s="59"/>
      <c r="AF476" s="59"/>
      <c r="AG476" s="59"/>
      <c r="AH476" s="59"/>
      <c r="AI476" s="59"/>
      <c r="AJ476" s="59"/>
    </row>
    <row r="477" spans="2:36" s="54" customFormat="1" ht="15">
      <c r="B477" s="55"/>
      <c r="C477" s="57"/>
      <c r="D477" s="57"/>
      <c r="E477" s="57"/>
      <c r="F477" s="57"/>
      <c r="G477" s="57"/>
      <c r="H477" s="57"/>
      <c r="I477" s="57"/>
      <c r="J477" s="57"/>
      <c r="K477" s="57"/>
      <c r="L477" s="57"/>
      <c r="M477" s="57"/>
      <c r="N477" s="57"/>
      <c r="O477" s="57"/>
      <c r="P477" s="57"/>
      <c r="Q477" s="57"/>
      <c r="R477" s="57"/>
      <c r="S477" s="58"/>
      <c r="T477" s="59"/>
      <c r="U477" s="59"/>
      <c r="V477" s="59"/>
      <c r="W477" s="59"/>
      <c r="X477" s="59"/>
      <c r="Y477" s="59"/>
      <c r="Z477" s="59"/>
      <c r="AA477" s="59"/>
      <c r="AB477" s="59"/>
      <c r="AC477" s="59"/>
      <c r="AD477" s="59"/>
      <c r="AE477" s="59"/>
      <c r="AF477" s="59"/>
      <c r="AG477" s="59"/>
      <c r="AH477" s="59"/>
      <c r="AI477" s="59"/>
      <c r="AJ477" s="59"/>
    </row>
    <row r="478" spans="2:36" s="54" customFormat="1" ht="15">
      <c r="B478" s="55"/>
      <c r="C478" s="57"/>
      <c r="D478" s="57"/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57"/>
      <c r="P478" s="57"/>
      <c r="Q478" s="57"/>
      <c r="R478" s="57"/>
      <c r="S478" s="58"/>
      <c r="T478" s="59"/>
      <c r="U478" s="59"/>
      <c r="V478" s="59"/>
      <c r="W478" s="59"/>
      <c r="X478" s="59"/>
      <c r="Y478" s="59"/>
      <c r="Z478" s="59"/>
      <c r="AA478" s="59"/>
      <c r="AB478" s="59"/>
      <c r="AC478" s="59"/>
      <c r="AD478" s="59"/>
      <c r="AE478" s="59"/>
      <c r="AF478" s="59"/>
      <c r="AG478" s="59"/>
      <c r="AH478" s="59"/>
      <c r="AI478" s="59"/>
      <c r="AJ478" s="59"/>
    </row>
    <row r="479" spans="2:36" s="54" customFormat="1" ht="15">
      <c r="B479" s="55"/>
      <c r="C479" s="57"/>
      <c r="D479" s="57"/>
      <c r="E479" s="57"/>
      <c r="F479" s="57"/>
      <c r="G479" s="57"/>
      <c r="H479" s="57"/>
      <c r="I479" s="57"/>
      <c r="J479" s="57"/>
      <c r="K479" s="57"/>
      <c r="L479" s="57"/>
      <c r="M479" s="57"/>
      <c r="N479" s="57"/>
      <c r="O479" s="57"/>
      <c r="P479" s="57"/>
      <c r="Q479" s="57"/>
      <c r="R479" s="57"/>
      <c r="S479" s="58"/>
      <c r="T479" s="59"/>
      <c r="U479" s="59"/>
      <c r="V479" s="59"/>
      <c r="W479" s="59"/>
      <c r="X479" s="59"/>
      <c r="Y479" s="59"/>
      <c r="Z479" s="59"/>
      <c r="AA479" s="59"/>
      <c r="AB479" s="59"/>
      <c r="AC479" s="59"/>
      <c r="AD479" s="59"/>
      <c r="AE479" s="59"/>
      <c r="AF479" s="59"/>
      <c r="AG479" s="59"/>
      <c r="AH479" s="59"/>
      <c r="AI479" s="59"/>
      <c r="AJ479" s="59"/>
    </row>
    <row r="480" spans="2:36" s="54" customFormat="1" ht="15">
      <c r="B480" s="55"/>
      <c r="C480" s="57"/>
      <c r="D480" s="57"/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57"/>
      <c r="P480" s="57"/>
      <c r="Q480" s="57"/>
      <c r="R480" s="57"/>
      <c r="S480" s="58"/>
      <c r="T480" s="59"/>
      <c r="U480" s="59"/>
      <c r="V480" s="59"/>
      <c r="W480" s="59"/>
      <c r="X480" s="59"/>
      <c r="Y480" s="59"/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59"/>
    </row>
    <row r="481" spans="2:36" s="54" customFormat="1" ht="15">
      <c r="B481" s="55"/>
      <c r="C481" s="57"/>
      <c r="D481" s="57"/>
      <c r="E481" s="57"/>
      <c r="F481" s="57"/>
      <c r="G481" s="57"/>
      <c r="H481" s="57"/>
      <c r="I481" s="57"/>
      <c r="J481" s="57"/>
      <c r="K481" s="57"/>
      <c r="L481" s="57"/>
      <c r="M481" s="57"/>
      <c r="N481" s="57"/>
      <c r="O481" s="57"/>
      <c r="P481" s="57"/>
      <c r="Q481" s="57"/>
      <c r="R481" s="57"/>
      <c r="S481" s="58"/>
      <c r="T481" s="59"/>
      <c r="U481" s="59"/>
      <c r="V481" s="59"/>
      <c r="W481" s="59"/>
      <c r="X481" s="59"/>
      <c r="Y481" s="59"/>
      <c r="Z481" s="59"/>
      <c r="AA481" s="59"/>
      <c r="AB481" s="59"/>
      <c r="AC481" s="59"/>
      <c r="AD481" s="59"/>
      <c r="AE481" s="59"/>
      <c r="AF481" s="59"/>
      <c r="AG481" s="59"/>
      <c r="AH481" s="59"/>
      <c r="AI481" s="59"/>
      <c r="AJ481" s="59"/>
    </row>
    <row r="482" spans="2:36" s="54" customFormat="1" ht="15">
      <c r="B482" s="55"/>
      <c r="C482" s="57"/>
      <c r="D482" s="57"/>
      <c r="E482" s="57"/>
      <c r="F482" s="57"/>
      <c r="G482" s="57"/>
      <c r="H482" s="57"/>
      <c r="I482" s="57"/>
      <c r="J482" s="57"/>
      <c r="K482" s="57"/>
      <c r="L482" s="57"/>
      <c r="M482" s="57"/>
      <c r="N482" s="57"/>
      <c r="O482" s="57"/>
      <c r="P482" s="57"/>
      <c r="Q482" s="57"/>
      <c r="R482" s="57"/>
      <c r="S482" s="58"/>
      <c r="T482" s="59"/>
      <c r="U482" s="59"/>
      <c r="V482" s="59"/>
      <c r="W482" s="59"/>
      <c r="X482" s="59"/>
      <c r="Y482" s="59"/>
      <c r="Z482" s="59"/>
      <c r="AA482" s="59"/>
      <c r="AB482" s="59"/>
      <c r="AC482" s="59"/>
      <c r="AD482" s="59"/>
      <c r="AE482" s="59"/>
      <c r="AF482" s="59"/>
      <c r="AG482" s="59"/>
      <c r="AH482" s="59"/>
      <c r="AI482" s="59"/>
      <c r="AJ482" s="59"/>
    </row>
    <row r="483" spans="2:36" s="54" customFormat="1" ht="15">
      <c r="B483" s="55"/>
      <c r="C483" s="57"/>
      <c r="D483" s="57"/>
      <c r="E483" s="57"/>
      <c r="F483" s="57"/>
      <c r="G483" s="57"/>
      <c r="H483" s="57"/>
      <c r="I483" s="57"/>
      <c r="J483" s="57"/>
      <c r="K483" s="57"/>
      <c r="L483" s="57"/>
      <c r="M483" s="57"/>
      <c r="N483" s="57"/>
      <c r="O483" s="57"/>
      <c r="P483" s="57"/>
      <c r="Q483" s="57"/>
      <c r="R483" s="57"/>
      <c r="S483" s="58"/>
      <c r="T483" s="59"/>
      <c r="U483" s="59"/>
      <c r="V483" s="59"/>
      <c r="W483" s="59"/>
      <c r="X483" s="59"/>
      <c r="Y483" s="59"/>
      <c r="Z483" s="59"/>
      <c r="AA483" s="59"/>
      <c r="AB483" s="59"/>
      <c r="AC483" s="59"/>
      <c r="AD483" s="59"/>
      <c r="AE483" s="59"/>
      <c r="AF483" s="59"/>
      <c r="AG483" s="59"/>
      <c r="AH483" s="59"/>
      <c r="AI483" s="59"/>
      <c r="AJ483" s="59"/>
    </row>
    <row r="484" spans="2:36" s="54" customFormat="1" ht="15">
      <c r="B484" s="55"/>
      <c r="C484" s="57"/>
      <c r="D484" s="57"/>
      <c r="E484" s="57"/>
      <c r="F484" s="57"/>
      <c r="G484" s="57"/>
      <c r="H484" s="57"/>
      <c r="I484" s="57"/>
      <c r="J484" s="57"/>
      <c r="K484" s="57"/>
      <c r="L484" s="57"/>
      <c r="M484" s="57"/>
      <c r="N484" s="57"/>
      <c r="O484" s="57"/>
      <c r="P484" s="57"/>
      <c r="Q484" s="57"/>
      <c r="R484" s="57"/>
      <c r="S484" s="58"/>
      <c r="T484" s="59"/>
      <c r="U484" s="59"/>
      <c r="V484" s="59"/>
      <c r="W484" s="59"/>
      <c r="X484" s="59"/>
      <c r="Y484" s="59"/>
      <c r="Z484" s="59"/>
      <c r="AA484" s="59"/>
      <c r="AB484" s="59"/>
      <c r="AC484" s="59"/>
      <c r="AD484" s="59"/>
      <c r="AE484" s="59"/>
      <c r="AF484" s="59"/>
      <c r="AG484" s="59"/>
      <c r="AH484" s="59"/>
      <c r="AI484" s="59"/>
      <c r="AJ484" s="59"/>
    </row>
    <row r="485" spans="2:36" s="54" customFormat="1" ht="15">
      <c r="B485" s="55"/>
      <c r="C485" s="57"/>
      <c r="D485" s="57"/>
      <c r="E485" s="57"/>
      <c r="F485" s="57"/>
      <c r="G485" s="57"/>
      <c r="H485" s="57"/>
      <c r="I485" s="57"/>
      <c r="J485" s="57"/>
      <c r="K485" s="57"/>
      <c r="L485" s="57"/>
      <c r="M485" s="57"/>
      <c r="N485" s="57"/>
      <c r="O485" s="57"/>
      <c r="P485" s="57"/>
      <c r="Q485" s="57"/>
      <c r="R485" s="57"/>
      <c r="S485" s="58"/>
      <c r="T485" s="59"/>
      <c r="U485" s="59"/>
      <c r="V485" s="59"/>
      <c r="W485" s="59"/>
      <c r="X485" s="59"/>
      <c r="Y485" s="59"/>
      <c r="Z485" s="59"/>
      <c r="AA485" s="59"/>
      <c r="AB485" s="59"/>
      <c r="AC485" s="59"/>
      <c r="AD485" s="59"/>
      <c r="AE485" s="59"/>
      <c r="AF485" s="59"/>
      <c r="AG485" s="59"/>
      <c r="AH485" s="59"/>
      <c r="AI485" s="59"/>
      <c r="AJ485" s="59"/>
    </row>
    <row r="486" spans="2:36" s="54" customFormat="1" ht="15">
      <c r="B486" s="55"/>
      <c r="C486" s="57"/>
      <c r="D486" s="57"/>
      <c r="E486" s="57"/>
      <c r="F486" s="57"/>
      <c r="G486" s="57"/>
      <c r="H486" s="57"/>
      <c r="I486" s="57"/>
      <c r="J486" s="57"/>
      <c r="K486" s="57"/>
      <c r="L486" s="57"/>
      <c r="M486" s="57"/>
      <c r="N486" s="57"/>
      <c r="O486" s="57"/>
      <c r="P486" s="57"/>
      <c r="Q486" s="57"/>
      <c r="R486" s="57"/>
      <c r="S486" s="58"/>
      <c r="T486" s="59"/>
      <c r="U486" s="59"/>
      <c r="V486" s="59"/>
      <c r="W486" s="59"/>
      <c r="X486" s="59"/>
      <c r="Y486" s="59"/>
      <c r="Z486" s="59"/>
      <c r="AA486" s="59"/>
      <c r="AB486" s="59"/>
      <c r="AC486" s="59"/>
      <c r="AD486" s="59"/>
      <c r="AE486" s="59"/>
      <c r="AF486" s="59"/>
      <c r="AG486" s="59"/>
      <c r="AH486" s="59"/>
      <c r="AI486" s="59"/>
      <c r="AJ486" s="59"/>
    </row>
    <row r="487" spans="2:36" s="54" customFormat="1" ht="15">
      <c r="B487" s="55"/>
      <c r="C487" s="57"/>
      <c r="D487" s="57"/>
      <c r="E487" s="57"/>
      <c r="F487" s="57"/>
      <c r="G487" s="57"/>
      <c r="H487" s="57"/>
      <c r="I487" s="57"/>
      <c r="J487" s="57"/>
      <c r="K487" s="57"/>
      <c r="L487" s="57"/>
      <c r="M487" s="57"/>
      <c r="N487" s="57"/>
      <c r="O487" s="57"/>
      <c r="P487" s="57"/>
      <c r="Q487" s="57"/>
      <c r="R487" s="57"/>
      <c r="S487" s="58"/>
      <c r="T487" s="59"/>
      <c r="U487" s="59"/>
      <c r="V487" s="59"/>
      <c r="W487" s="59"/>
      <c r="X487" s="59"/>
      <c r="Y487" s="59"/>
      <c r="Z487" s="59"/>
      <c r="AA487" s="59"/>
      <c r="AB487" s="59"/>
      <c r="AC487" s="59"/>
      <c r="AD487" s="59"/>
      <c r="AE487" s="59"/>
      <c r="AF487" s="59"/>
      <c r="AG487" s="59"/>
      <c r="AH487" s="59"/>
      <c r="AI487" s="59"/>
      <c r="AJ487" s="59"/>
    </row>
    <row r="488" spans="2:36" s="54" customFormat="1" ht="15">
      <c r="B488" s="55"/>
      <c r="C488" s="57"/>
      <c r="D488" s="57"/>
      <c r="E488" s="57"/>
      <c r="F488" s="57"/>
      <c r="G488" s="57"/>
      <c r="H488" s="57"/>
      <c r="I488" s="57"/>
      <c r="J488" s="57"/>
      <c r="K488" s="57"/>
      <c r="L488" s="57"/>
      <c r="M488" s="57"/>
      <c r="N488" s="57"/>
      <c r="O488" s="57"/>
      <c r="P488" s="57"/>
      <c r="Q488" s="57"/>
      <c r="R488" s="57"/>
      <c r="S488" s="58"/>
      <c r="T488" s="59"/>
      <c r="U488" s="59"/>
      <c r="V488" s="59"/>
      <c r="W488" s="59"/>
      <c r="X488" s="59"/>
      <c r="Y488" s="59"/>
      <c r="Z488" s="59"/>
      <c r="AA488" s="59"/>
      <c r="AB488" s="59"/>
      <c r="AC488" s="59"/>
      <c r="AD488" s="59"/>
      <c r="AE488" s="59"/>
      <c r="AF488" s="59"/>
      <c r="AG488" s="59"/>
      <c r="AH488" s="59"/>
      <c r="AI488" s="59"/>
      <c r="AJ488" s="59"/>
    </row>
    <row r="489" spans="2:36" s="54" customFormat="1" ht="15">
      <c r="B489" s="55"/>
      <c r="C489" s="57"/>
      <c r="D489" s="57"/>
      <c r="E489" s="57"/>
      <c r="F489" s="57"/>
      <c r="G489" s="57"/>
      <c r="H489" s="57"/>
      <c r="I489" s="57"/>
      <c r="J489" s="57"/>
      <c r="K489" s="57"/>
      <c r="L489" s="57"/>
      <c r="M489" s="57"/>
      <c r="N489" s="57"/>
      <c r="O489" s="57"/>
      <c r="P489" s="57"/>
      <c r="Q489" s="57"/>
      <c r="R489" s="57"/>
      <c r="S489" s="58"/>
      <c r="T489" s="59"/>
      <c r="U489" s="59"/>
      <c r="V489" s="59"/>
      <c r="W489" s="59"/>
      <c r="X489" s="59"/>
      <c r="Y489" s="59"/>
      <c r="Z489" s="59"/>
      <c r="AA489" s="59"/>
      <c r="AB489" s="59"/>
      <c r="AC489" s="59"/>
      <c r="AD489" s="59"/>
      <c r="AE489" s="59"/>
      <c r="AF489" s="59"/>
      <c r="AG489" s="59"/>
      <c r="AH489" s="59"/>
      <c r="AI489" s="59"/>
      <c r="AJ489" s="59"/>
    </row>
    <row r="490" spans="2:36" s="54" customFormat="1" ht="15">
      <c r="B490" s="55"/>
      <c r="C490" s="57"/>
      <c r="D490" s="57"/>
      <c r="E490" s="57"/>
      <c r="F490" s="57"/>
      <c r="G490" s="57"/>
      <c r="H490" s="57"/>
      <c r="I490" s="57"/>
      <c r="J490" s="57"/>
      <c r="K490" s="57"/>
      <c r="L490" s="57"/>
      <c r="M490" s="57"/>
      <c r="N490" s="57"/>
      <c r="O490" s="57"/>
      <c r="P490" s="57"/>
      <c r="Q490" s="57"/>
      <c r="R490" s="57"/>
      <c r="S490" s="58"/>
      <c r="T490" s="59"/>
      <c r="U490" s="59"/>
      <c r="V490" s="59"/>
      <c r="W490" s="59"/>
      <c r="X490" s="59"/>
      <c r="Y490" s="59"/>
      <c r="Z490" s="59"/>
      <c r="AA490" s="59"/>
      <c r="AB490" s="59"/>
      <c r="AC490" s="59"/>
      <c r="AD490" s="59"/>
      <c r="AE490" s="59"/>
      <c r="AF490" s="59"/>
      <c r="AG490" s="59"/>
      <c r="AH490" s="59"/>
      <c r="AI490" s="59"/>
      <c r="AJ490" s="59"/>
    </row>
    <row r="491" spans="2:36" s="54" customFormat="1" ht="15">
      <c r="B491" s="55"/>
      <c r="C491" s="57"/>
      <c r="D491" s="57"/>
      <c r="E491" s="57"/>
      <c r="F491" s="57"/>
      <c r="G491" s="57"/>
      <c r="H491" s="57"/>
      <c r="I491" s="57"/>
      <c r="J491" s="57"/>
      <c r="K491" s="57"/>
      <c r="L491" s="57"/>
      <c r="M491" s="57"/>
      <c r="N491" s="57"/>
      <c r="O491" s="57"/>
      <c r="P491" s="57"/>
      <c r="Q491" s="57"/>
      <c r="R491" s="57"/>
      <c r="S491" s="58"/>
      <c r="T491" s="59"/>
      <c r="U491" s="59"/>
      <c r="V491" s="59"/>
      <c r="W491" s="59"/>
      <c r="X491" s="59"/>
      <c r="Y491" s="59"/>
      <c r="Z491" s="59"/>
      <c r="AA491" s="59"/>
      <c r="AB491" s="59"/>
      <c r="AC491" s="59"/>
      <c r="AD491" s="59"/>
      <c r="AE491" s="59"/>
      <c r="AF491" s="59"/>
      <c r="AG491" s="59"/>
      <c r="AH491" s="59"/>
      <c r="AI491" s="59"/>
      <c r="AJ491" s="59"/>
    </row>
    <row r="492" spans="2:36" s="54" customFormat="1" ht="15">
      <c r="B492" s="55"/>
      <c r="C492" s="57"/>
      <c r="D492" s="57"/>
      <c r="E492" s="57"/>
      <c r="F492" s="57"/>
      <c r="G492" s="57"/>
      <c r="H492" s="57"/>
      <c r="I492" s="57"/>
      <c r="J492" s="57"/>
      <c r="K492" s="57"/>
      <c r="L492" s="57"/>
      <c r="M492" s="57"/>
      <c r="N492" s="57"/>
      <c r="O492" s="57"/>
      <c r="P492" s="57"/>
      <c r="Q492" s="57"/>
      <c r="R492" s="57"/>
      <c r="S492" s="58"/>
      <c r="T492" s="59"/>
      <c r="U492" s="59"/>
      <c r="V492" s="59"/>
      <c r="W492" s="59"/>
      <c r="X492" s="59"/>
      <c r="Y492" s="59"/>
      <c r="Z492" s="59"/>
      <c r="AA492" s="59"/>
      <c r="AB492" s="59"/>
      <c r="AC492" s="59"/>
      <c r="AD492" s="59"/>
      <c r="AE492" s="59"/>
      <c r="AF492" s="59"/>
      <c r="AG492" s="59"/>
      <c r="AH492" s="59"/>
      <c r="AI492" s="59"/>
      <c r="AJ492" s="59"/>
    </row>
    <row r="493" spans="2:36" s="54" customFormat="1" ht="15">
      <c r="B493" s="55"/>
      <c r="C493" s="57"/>
      <c r="D493" s="57"/>
      <c r="E493" s="57"/>
      <c r="F493" s="57"/>
      <c r="G493" s="57"/>
      <c r="H493" s="57"/>
      <c r="I493" s="57"/>
      <c r="J493" s="57"/>
      <c r="K493" s="57"/>
      <c r="L493" s="57"/>
      <c r="M493" s="57"/>
      <c r="N493" s="57"/>
      <c r="O493" s="57"/>
      <c r="P493" s="57"/>
      <c r="Q493" s="57"/>
      <c r="R493" s="57"/>
      <c r="S493" s="58"/>
      <c r="T493" s="59"/>
      <c r="U493" s="59"/>
      <c r="V493" s="59"/>
      <c r="W493" s="59"/>
      <c r="X493" s="59"/>
      <c r="Y493" s="59"/>
      <c r="Z493" s="59"/>
      <c r="AA493" s="59"/>
      <c r="AB493" s="59"/>
      <c r="AC493" s="59"/>
      <c r="AD493" s="59"/>
      <c r="AE493" s="59"/>
      <c r="AF493" s="59"/>
      <c r="AG493" s="59"/>
      <c r="AH493" s="59"/>
      <c r="AI493" s="59"/>
      <c r="AJ493" s="59"/>
    </row>
    <row r="494" spans="2:36" s="54" customFormat="1" ht="15">
      <c r="B494" s="55"/>
      <c r="C494" s="57"/>
      <c r="D494" s="57"/>
      <c r="E494" s="57"/>
      <c r="F494" s="57"/>
      <c r="G494" s="57"/>
      <c r="H494" s="57"/>
      <c r="I494" s="57"/>
      <c r="J494" s="57"/>
      <c r="K494" s="57"/>
      <c r="L494" s="57"/>
      <c r="M494" s="57"/>
      <c r="N494" s="57"/>
      <c r="O494" s="57"/>
      <c r="P494" s="57"/>
      <c r="Q494" s="57"/>
      <c r="R494" s="57"/>
      <c r="S494" s="58"/>
      <c r="T494" s="59"/>
      <c r="U494" s="59"/>
      <c r="V494" s="59"/>
      <c r="W494" s="59"/>
      <c r="X494" s="59"/>
      <c r="Y494" s="59"/>
      <c r="Z494" s="59"/>
      <c r="AA494" s="59"/>
      <c r="AB494" s="59"/>
      <c r="AC494" s="59"/>
      <c r="AD494" s="59"/>
      <c r="AE494" s="59"/>
      <c r="AF494" s="59"/>
      <c r="AG494" s="59"/>
      <c r="AH494" s="59"/>
      <c r="AI494" s="59"/>
      <c r="AJ494" s="59"/>
    </row>
    <row r="495" spans="2:19" s="54" customFormat="1" ht="15">
      <c r="B495" s="55"/>
      <c r="C495" s="56"/>
      <c r="D495" s="56"/>
      <c r="E495" s="56"/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60"/>
    </row>
    <row r="496" spans="2:19" s="54" customFormat="1" ht="15">
      <c r="B496" s="55"/>
      <c r="C496" s="56"/>
      <c r="D496" s="56"/>
      <c r="E496" s="56"/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60"/>
    </row>
    <row r="497" spans="2:19" s="54" customFormat="1" ht="15">
      <c r="B497" s="55"/>
      <c r="C497" s="56"/>
      <c r="D497" s="56"/>
      <c r="E497" s="56"/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60"/>
    </row>
    <row r="498" spans="2:19" s="54" customFormat="1" ht="15">
      <c r="B498" s="55"/>
      <c r="C498" s="56"/>
      <c r="D498" s="56"/>
      <c r="E498" s="56"/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60"/>
    </row>
    <row r="499" spans="2:19" s="54" customFormat="1" ht="15">
      <c r="B499" s="55"/>
      <c r="C499" s="56"/>
      <c r="D499" s="56"/>
      <c r="E499" s="56"/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60"/>
    </row>
    <row r="500" spans="2:19" s="54" customFormat="1" ht="15">
      <c r="B500" s="55"/>
      <c r="C500" s="56"/>
      <c r="D500" s="56"/>
      <c r="E500" s="56"/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60"/>
    </row>
    <row r="501" spans="2:19" s="54" customFormat="1" ht="15">
      <c r="B501" s="55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60"/>
    </row>
    <row r="502" spans="2:19" s="54" customFormat="1" ht="15">
      <c r="B502" s="55"/>
      <c r="C502" s="56"/>
      <c r="D502" s="56"/>
      <c r="E502" s="56"/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60"/>
    </row>
    <row r="503" spans="2:19" s="54" customFormat="1" ht="15">
      <c r="B503" s="55"/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60"/>
    </row>
    <row r="504" spans="2:19" s="54" customFormat="1" ht="15">
      <c r="B504" s="55"/>
      <c r="C504" s="56"/>
      <c r="D504" s="56"/>
      <c r="E504" s="56"/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60"/>
    </row>
    <row r="505" spans="2:19" s="54" customFormat="1" ht="15">
      <c r="B505" s="55"/>
      <c r="C505" s="56"/>
      <c r="D505" s="56"/>
      <c r="E505" s="56"/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60"/>
    </row>
    <row r="506" spans="2:19" s="54" customFormat="1" ht="15">
      <c r="B506" s="55"/>
      <c r="C506" s="56"/>
      <c r="D506" s="56"/>
      <c r="E506" s="56"/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60"/>
    </row>
    <row r="507" spans="2:19" s="54" customFormat="1" ht="15">
      <c r="B507" s="55"/>
      <c r="C507" s="56"/>
      <c r="D507" s="56"/>
      <c r="E507" s="56"/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60"/>
    </row>
    <row r="508" spans="2:19" s="54" customFormat="1" ht="15">
      <c r="B508" s="55"/>
      <c r="C508" s="56"/>
      <c r="D508" s="56"/>
      <c r="E508" s="56"/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60"/>
    </row>
    <row r="509" spans="2:19" s="54" customFormat="1" ht="15">
      <c r="B509" s="55"/>
      <c r="C509" s="56"/>
      <c r="D509" s="56"/>
      <c r="E509" s="56"/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60"/>
    </row>
    <row r="510" spans="2:19" s="54" customFormat="1" ht="15">
      <c r="B510" s="55"/>
      <c r="C510" s="56"/>
      <c r="D510" s="56"/>
      <c r="E510" s="56"/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60"/>
    </row>
    <row r="511" spans="2:19" s="54" customFormat="1" ht="15">
      <c r="B511" s="55"/>
      <c r="C511" s="56"/>
      <c r="D511" s="56"/>
      <c r="E511" s="56"/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60"/>
    </row>
    <row r="512" spans="2:19" s="54" customFormat="1" ht="15">
      <c r="B512" s="55"/>
      <c r="C512" s="56"/>
      <c r="D512" s="56"/>
      <c r="E512" s="56"/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60"/>
    </row>
    <row r="513" spans="2:19" s="54" customFormat="1" ht="15">
      <c r="B513" s="55"/>
      <c r="C513" s="56"/>
      <c r="D513" s="56"/>
      <c r="E513" s="56"/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60"/>
    </row>
    <row r="514" spans="2:19" s="54" customFormat="1" ht="15">
      <c r="B514" s="55"/>
      <c r="C514" s="56"/>
      <c r="D514" s="56"/>
      <c r="E514" s="56"/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60"/>
    </row>
    <row r="515" spans="2:19" s="54" customFormat="1" ht="15">
      <c r="B515" s="55"/>
      <c r="C515" s="56"/>
      <c r="D515" s="56"/>
      <c r="E515" s="56"/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60"/>
    </row>
    <row r="516" spans="2:19" s="54" customFormat="1" ht="15">
      <c r="B516" s="55"/>
      <c r="C516" s="56"/>
      <c r="D516" s="56"/>
      <c r="E516" s="56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60"/>
    </row>
    <row r="517" spans="2:19" s="54" customFormat="1" ht="15">
      <c r="B517" s="55"/>
      <c r="C517" s="56"/>
      <c r="D517" s="56"/>
      <c r="E517" s="56"/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60"/>
    </row>
    <row r="518" spans="2:19" s="54" customFormat="1" ht="15">
      <c r="B518" s="55"/>
      <c r="C518" s="56"/>
      <c r="D518" s="56"/>
      <c r="E518" s="56"/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60"/>
    </row>
    <row r="519" spans="2:19" s="54" customFormat="1" ht="15">
      <c r="B519" s="55"/>
      <c r="C519" s="56"/>
      <c r="D519" s="56"/>
      <c r="E519" s="56"/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60"/>
    </row>
    <row r="520" spans="2:19" s="54" customFormat="1" ht="15">
      <c r="B520" s="55"/>
      <c r="C520" s="56"/>
      <c r="D520" s="56"/>
      <c r="E520" s="56"/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60"/>
    </row>
    <row r="521" spans="2:19" s="54" customFormat="1" ht="15">
      <c r="B521" s="55"/>
      <c r="C521" s="56"/>
      <c r="D521" s="56"/>
      <c r="E521" s="56"/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60"/>
    </row>
    <row r="522" spans="2:19" s="54" customFormat="1" ht="15">
      <c r="B522" s="55"/>
      <c r="C522" s="56"/>
      <c r="D522" s="56"/>
      <c r="E522" s="56"/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60"/>
    </row>
    <row r="523" spans="2:19" s="54" customFormat="1" ht="15">
      <c r="B523" s="55"/>
      <c r="C523" s="56"/>
      <c r="D523" s="56"/>
      <c r="E523" s="56"/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60"/>
    </row>
    <row r="524" spans="2:19" s="54" customFormat="1" ht="15">
      <c r="B524" s="55"/>
      <c r="C524" s="56"/>
      <c r="D524" s="56"/>
      <c r="E524" s="56"/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60"/>
    </row>
    <row r="525" spans="2:19" s="54" customFormat="1" ht="15">
      <c r="B525" s="55"/>
      <c r="C525" s="56"/>
      <c r="D525" s="56"/>
      <c r="E525" s="56"/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60"/>
    </row>
    <row r="526" spans="2:19" s="54" customFormat="1" ht="15">
      <c r="B526" s="55"/>
      <c r="C526" s="56"/>
      <c r="D526" s="56"/>
      <c r="E526" s="56"/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60"/>
    </row>
    <row r="527" spans="2:19" s="54" customFormat="1" ht="15">
      <c r="B527" s="55"/>
      <c r="C527" s="56"/>
      <c r="D527" s="56"/>
      <c r="E527" s="56"/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60"/>
    </row>
    <row r="528" spans="2:19" s="54" customFormat="1" ht="15">
      <c r="B528" s="55"/>
      <c r="C528" s="56"/>
      <c r="D528" s="56"/>
      <c r="E528" s="56"/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60"/>
    </row>
    <row r="529" spans="2:19" s="54" customFormat="1" ht="15">
      <c r="B529" s="55"/>
      <c r="C529" s="56"/>
      <c r="D529" s="56"/>
      <c r="E529" s="56"/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60"/>
    </row>
    <row r="530" spans="2:19" s="54" customFormat="1" ht="15">
      <c r="B530" s="55"/>
      <c r="C530" s="56"/>
      <c r="D530" s="56"/>
      <c r="E530" s="56"/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60"/>
    </row>
    <row r="531" spans="2:19" s="54" customFormat="1" ht="15">
      <c r="B531" s="55"/>
      <c r="C531" s="56"/>
      <c r="D531" s="56"/>
      <c r="E531" s="56"/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60"/>
    </row>
    <row r="532" spans="2:19" s="54" customFormat="1" ht="15">
      <c r="B532" s="55"/>
      <c r="C532" s="56"/>
      <c r="D532" s="56"/>
      <c r="E532" s="56"/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60"/>
    </row>
    <row r="533" spans="2:19" s="54" customFormat="1" ht="15">
      <c r="B533" s="55"/>
      <c r="C533" s="56"/>
      <c r="D533" s="56"/>
      <c r="E533" s="56"/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60"/>
    </row>
    <row r="534" spans="2:19" s="54" customFormat="1" ht="15">
      <c r="B534" s="55"/>
      <c r="C534" s="56"/>
      <c r="D534" s="56"/>
      <c r="E534" s="56"/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60"/>
    </row>
    <row r="535" spans="2:19" s="54" customFormat="1" ht="15">
      <c r="B535" s="55"/>
      <c r="C535" s="56"/>
      <c r="D535" s="56"/>
      <c r="E535" s="56"/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60"/>
    </row>
    <row r="536" spans="2:19" s="54" customFormat="1" ht="15">
      <c r="B536" s="55"/>
      <c r="C536" s="56"/>
      <c r="D536" s="56"/>
      <c r="E536" s="56"/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60"/>
    </row>
    <row r="537" spans="2:19" s="54" customFormat="1" ht="15">
      <c r="B537" s="55"/>
      <c r="C537" s="56"/>
      <c r="D537" s="56"/>
      <c r="E537" s="56"/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60"/>
    </row>
    <row r="538" spans="2:19" s="54" customFormat="1" ht="15">
      <c r="B538" s="55"/>
      <c r="C538" s="56"/>
      <c r="D538" s="56"/>
      <c r="E538" s="56"/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60"/>
    </row>
    <row r="539" spans="2:19" s="54" customFormat="1" ht="15">
      <c r="B539" s="55"/>
      <c r="C539" s="56"/>
      <c r="D539" s="56"/>
      <c r="E539" s="56"/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60"/>
    </row>
    <row r="540" spans="2:19" s="54" customFormat="1" ht="15">
      <c r="B540" s="55"/>
      <c r="C540" s="56"/>
      <c r="D540" s="56"/>
      <c r="E540" s="56"/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60"/>
    </row>
    <row r="541" spans="2:19" s="54" customFormat="1" ht="15">
      <c r="B541" s="55"/>
      <c r="C541" s="56"/>
      <c r="D541" s="56"/>
      <c r="E541" s="56"/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60"/>
    </row>
    <row r="542" spans="2:19" s="54" customFormat="1" ht="15">
      <c r="B542" s="55"/>
      <c r="C542" s="56"/>
      <c r="D542" s="56"/>
      <c r="E542" s="56"/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60"/>
    </row>
    <row r="543" spans="2:19" s="54" customFormat="1" ht="15">
      <c r="B543" s="55"/>
      <c r="C543" s="56"/>
      <c r="D543" s="56"/>
      <c r="E543" s="56"/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60"/>
    </row>
    <row r="544" spans="2:19" s="54" customFormat="1" ht="15">
      <c r="B544" s="55"/>
      <c r="C544" s="56"/>
      <c r="D544" s="56"/>
      <c r="E544" s="56"/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60"/>
    </row>
    <row r="545" spans="2:19" s="54" customFormat="1" ht="15">
      <c r="B545" s="55"/>
      <c r="C545" s="56"/>
      <c r="D545" s="56"/>
      <c r="E545" s="56"/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60"/>
    </row>
    <row r="546" spans="2:19" s="54" customFormat="1" ht="15">
      <c r="B546" s="55"/>
      <c r="C546" s="56"/>
      <c r="D546" s="56"/>
      <c r="E546" s="56"/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60"/>
    </row>
    <row r="547" spans="2:19" s="54" customFormat="1" ht="15">
      <c r="B547" s="55"/>
      <c r="C547" s="56"/>
      <c r="D547" s="56"/>
      <c r="E547" s="56"/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60"/>
    </row>
    <row r="548" spans="2:19" s="54" customFormat="1" ht="15">
      <c r="B548" s="55"/>
      <c r="C548" s="56"/>
      <c r="D548" s="56"/>
      <c r="E548" s="56"/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60"/>
    </row>
    <row r="549" spans="2:19" s="54" customFormat="1" ht="15">
      <c r="B549" s="55"/>
      <c r="C549" s="56"/>
      <c r="D549" s="56"/>
      <c r="E549" s="56"/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60"/>
    </row>
    <row r="550" spans="2:19" s="54" customFormat="1" ht="15">
      <c r="B550" s="55"/>
      <c r="C550" s="56"/>
      <c r="D550" s="56"/>
      <c r="E550" s="56"/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60"/>
    </row>
    <row r="551" spans="2:19" s="54" customFormat="1" ht="15">
      <c r="B551" s="55"/>
      <c r="C551" s="56"/>
      <c r="D551" s="56"/>
      <c r="E551" s="56"/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60"/>
    </row>
    <row r="552" spans="2:19" s="54" customFormat="1" ht="15">
      <c r="B552" s="55"/>
      <c r="C552" s="56"/>
      <c r="D552" s="56"/>
      <c r="E552" s="56"/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60"/>
    </row>
    <row r="553" spans="2:19" s="54" customFormat="1" ht="15">
      <c r="B553" s="55"/>
      <c r="C553" s="56"/>
      <c r="D553" s="56"/>
      <c r="E553" s="56"/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60"/>
    </row>
    <row r="554" spans="2:19" s="54" customFormat="1" ht="15">
      <c r="B554" s="55"/>
      <c r="C554" s="56"/>
      <c r="D554" s="56"/>
      <c r="E554" s="56"/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60"/>
    </row>
    <row r="555" spans="2:19" s="54" customFormat="1" ht="15">
      <c r="B555" s="55"/>
      <c r="C555" s="56"/>
      <c r="D555" s="56"/>
      <c r="E555" s="56"/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60"/>
    </row>
    <row r="556" spans="2:19" s="54" customFormat="1" ht="15">
      <c r="B556" s="55"/>
      <c r="C556" s="56"/>
      <c r="D556" s="56"/>
      <c r="E556" s="56"/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60"/>
    </row>
    <row r="557" spans="2:19" s="54" customFormat="1" ht="15">
      <c r="B557" s="55"/>
      <c r="C557" s="56"/>
      <c r="D557" s="56"/>
      <c r="E557" s="56"/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60"/>
    </row>
    <row r="558" spans="2:19" s="54" customFormat="1" ht="15">
      <c r="B558" s="55"/>
      <c r="C558" s="56"/>
      <c r="D558" s="56"/>
      <c r="E558" s="56"/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6"/>
      <c r="S558" s="60"/>
    </row>
    <row r="559" spans="2:19" s="54" customFormat="1" ht="15">
      <c r="B559" s="55"/>
      <c r="C559" s="56"/>
      <c r="D559" s="56"/>
      <c r="E559" s="56"/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60"/>
    </row>
    <row r="560" spans="2:19" s="54" customFormat="1" ht="15">
      <c r="B560" s="55"/>
      <c r="C560" s="56"/>
      <c r="D560" s="56"/>
      <c r="E560" s="56"/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60"/>
    </row>
    <row r="561" spans="2:19" s="54" customFormat="1" ht="15">
      <c r="B561" s="55"/>
      <c r="C561" s="56"/>
      <c r="D561" s="56"/>
      <c r="E561" s="56"/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60"/>
    </row>
    <row r="562" spans="2:19" s="54" customFormat="1" ht="15">
      <c r="B562" s="55"/>
      <c r="C562" s="56"/>
      <c r="D562" s="56"/>
      <c r="E562" s="56"/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60"/>
    </row>
    <row r="563" spans="2:19" s="54" customFormat="1" ht="15">
      <c r="B563" s="55"/>
      <c r="C563" s="56"/>
      <c r="D563" s="56"/>
      <c r="E563" s="56"/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60"/>
    </row>
    <row r="564" spans="2:19" s="54" customFormat="1" ht="15">
      <c r="B564" s="55"/>
      <c r="C564" s="56"/>
      <c r="D564" s="56"/>
      <c r="E564" s="56"/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60"/>
    </row>
    <row r="565" spans="2:19" s="54" customFormat="1" ht="15">
      <c r="B565" s="55"/>
      <c r="C565" s="56"/>
      <c r="D565" s="56"/>
      <c r="E565" s="56"/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60"/>
    </row>
    <row r="566" spans="2:19" s="54" customFormat="1" ht="15">
      <c r="B566" s="55"/>
      <c r="C566" s="56"/>
      <c r="D566" s="56"/>
      <c r="E566" s="56"/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60"/>
    </row>
    <row r="567" spans="2:19" s="54" customFormat="1" ht="15">
      <c r="B567" s="55"/>
      <c r="C567" s="56"/>
      <c r="D567" s="56"/>
      <c r="E567" s="56"/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60"/>
    </row>
    <row r="568" spans="2:19" s="54" customFormat="1" ht="15">
      <c r="B568" s="55"/>
      <c r="C568" s="56"/>
      <c r="D568" s="56"/>
      <c r="E568" s="56"/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60"/>
    </row>
    <row r="569" spans="2:19" s="54" customFormat="1" ht="15">
      <c r="B569" s="55"/>
      <c r="C569" s="56"/>
      <c r="D569" s="56"/>
      <c r="E569" s="56"/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60"/>
    </row>
    <row r="570" spans="2:19" s="54" customFormat="1" ht="15">
      <c r="B570" s="55"/>
      <c r="C570" s="56"/>
      <c r="D570" s="56"/>
      <c r="E570" s="56"/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60"/>
    </row>
    <row r="571" spans="2:19" s="54" customFormat="1" ht="15">
      <c r="B571" s="55"/>
      <c r="C571" s="56"/>
      <c r="D571" s="56"/>
      <c r="E571" s="56"/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60"/>
    </row>
    <row r="572" spans="2:19" s="54" customFormat="1" ht="15">
      <c r="B572" s="55"/>
      <c r="C572" s="56"/>
      <c r="D572" s="56"/>
      <c r="E572" s="56"/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60"/>
    </row>
    <row r="573" spans="2:19" s="54" customFormat="1" ht="15">
      <c r="B573" s="55"/>
      <c r="C573" s="56"/>
      <c r="D573" s="56"/>
      <c r="E573" s="56"/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60"/>
    </row>
    <row r="574" spans="2:19" s="54" customFormat="1" ht="15">
      <c r="B574" s="55"/>
      <c r="C574" s="56"/>
      <c r="D574" s="56"/>
      <c r="E574" s="56"/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60"/>
    </row>
    <row r="575" spans="2:19" s="54" customFormat="1" ht="15">
      <c r="B575" s="55"/>
      <c r="C575" s="56"/>
      <c r="D575" s="56"/>
      <c r="E575" s="56"/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60"/>
    </row>
    <row r="576" spans="2:19" s="54" customFormat="1" ht="15">
      <c r="B576" s="55"/>
      <c r="C576" s="56"/>
      <c r="D576" s="56"/>
      <c r="E576" s="56"/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60"/>
    </row>
    <row r="577" spans="2:19" s="54" customFormat="1" ht="15">
      <c r="B577" s="55"/>
      <c r="C577" s="56"/>
      <c r="D577" s="56"/>
      <c r="E577" s="56"/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60"/>
    </row>
    <row r="578" spans="2:19" s="54" customFormat="1" ht="15">
      <c r="B578" s="55"/>
      <c r="C578" s="56"/>
      <c r="D578" s="56"/>
      <c r="E578" s="56"/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60"/>
    </row>
    <row r="579" spans="2:19" s="54" customFormat="1" ht="15">
      <c r="B579" s="55"/>
      <c r="C579" s="56"/>
      <c r="D579" s="56"/>
      <c r="E579" s="56"/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60"/>
    </row>
    <row r="580" spans="2:19" s="54" customFormat="1" ht="15">
      <c r="B580" s="55"/>
      <c r="C580" s="56"/>
      <c r="D580" s="56"/>
      <c r="E580" s="56"/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60"/>
    </row>
    <row r="581" spans="2:19" s="54" customFormat="1" ht="15">
      <c r="B581" s="55"/>
      <c r="C581" s="56"/>
      <c r="D581" s="56"/>
      <c r="E581" s="56"/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60"/>
    </row>
    <row r="582" spans="2:19" s="54" customFormat="1" ht="15">
      <c r="B582" s="55"/>
      <c r="C582" s="56"/>
      <c r="D582" s="56"/>
      <c r="E582" s="56"/>
      <c r="F582" s="56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60"/>
    </row>
    <row r="583" spans="2:19" s="54" customFormat="1" ht="15">
      <c r="B583" s="55"/>
      <c r="C583" s="56"/>
      <c r="D583" s="56"/>
      <c r="E583" s="56"/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60"/>
    </row>
    <row r="584" spans="2:19" s="54" customFormat="1" ht="15">
      <c r="B584" s="55"/>
      <c r="C584" s="56"/>
      <c r="D584" s="56"/>
      <c r="E584" s="56"/>
      <c r="F584" s="56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60"/>
    </row>
    <row r="585" spans="2:19" s="54" customFormat="1" ht="15">
      <c r="B585" s="55"/>
      <c r="C585" s="56"/>
      <c r="D585" s="56"/>
      <c r="E585" s="56"/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60"/>
    </row>
    <row r="586" spans="2:19" s="54" customFormat="1" ht="15">
      <c r="B586" s="55"/>
      <c r="C586" s="56"/>
      <c r="D586" s="56"/>
      <c r="E586" s="56"/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60"/>
    </row>
    <row r="587" spans="2:19" s="54" customFormat="1" ht="15">
      <c r="B587" s="55"/>
      <c r="C587" s="56"/>
      <c r="D587" s="56"/>
      <c r="E587" s="56"/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60"/>
    </row>
    <row r="588" spans="2:19" s="54" customFormat="1" ht="15">
      <c r="B588" s="55"/>
      <c r="C588" s="56"/>
      <c r="D588" s="56"/>
      <c r="E588" s="56"/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60"/>
    </row>
    <row r="589" spans="2:19" s="54" customFormat="1" ht="15">
      <c r="B589" s="55"/>
      <c r="C589" s="56"/>
      <c r="D589" s="56"/>
      <c r="E589" s="56"/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60"/>
    </row>
    <row r="590" spans="2:19" s="54" customFormat="1" ht="15">
      <c r="B590" s="55"/>
      <c r="C590" s="56"/>
      <c r="D590" s="56"/>
      <c r="E590" s="56"/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60"/>
    </row>
    <row r="591" spans="2:19" s="54" customFormat="1" ht="15">
      <c r="B591" s="55"/>
      <c r="C591" s="56"/>
      <c r="D591" s="56"/>
      <c r="E591" s="56"/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60"/>
    </row>
    <row r="592" spans="2:19" s="54" customFormat="1" ht="15">
      <c r="B592" s="55"/>
      <c r="C592" s="56"/>
      <c r="D592" s="56"/>
      <c r="E592" s="56"/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60"/>
    </row>
    <row r="593" spans="2:19" s="54" customFormat="1" ht="15">
      <c r="B593" s="55"/>
      <c r="C593" s="56"/>
      <c r="D593" s="56"/>
      <c r="E593" s="56"/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60"/>
    </row>
    <row r="594" spans="2:19" s="54" customFormat="1" ht="15">
      <c r="B594" s="55"/>
      <c r="C594" s="56"/>
      <c r="D594" s="56"/>
      <c r="E594" s="56"/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60"/>
    </row>
    <row r="595" spans="2:19" s="54" customFormat="1" ht="15">
      <c r="B595" s="55"/>
      <c r="C595" s="56"/>
      <c r="D595" s="56"/>
      <c r="E595" s="56"/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60"/>
    </row>
    <row r="596" spans="2:19" s="54" customFormat="1" ht="15">
      <c r="B596" s="55"/>
      <c r="C596" s="56"/>
      <c r="D596" s="56"/>
      <c r="E596" s="56"/>
      <c r="F596" s="56"/>
      <c r="G596" s="56"/>
      <c r="H596" s="56"/>
      <c r="I596" s="56"/>
      <c r="J596" s="56"/>
      <c r="K596" s="56"/>
      <c r="L596" s="56"/>
      <c r="M596" s="56"/>
      <c r="N596" s="56"/>
      <c r="O596" s="56"/>
      <c r="P596" s="56"/>
      <c r="Q596" s="56"/>
      <c r="R596" s="56"/>
      <c r="S596" s="60"/>
    </row>
    <row r="597" spans="2:19" s="54" customFormat="1" ht="15">
      <c r="B597" s="55"/>
      <c r="C597" s="56"/>
      <c r="D597" s="56"/>
      <c r="E597" s="56"/>
      <c r="F597" s="56"/>
      <c r="G597" s="56"/>
      <c r="H597" s="56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60"/>
    </row>
    <row r="598" spans="2:19" s="54" customFormat="1" ht="15">
      <c r="B598" s="55"/>
      <c r="C598" s="56"/>
      <c r="D598" s="56"/>
      <c r="E598" s="56"/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60"/>
    </row>
    <row r="599" spans="2:19" s="54" customFormat="1" ht="15">
      <c r="B599" s="55"/>
      <c r="C599" s="56"/>
      <c r="D599" s="56"/>
      <c r="E599" s="56"/>
      <c r="F599" s="56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60"/>
    </row>
    <row r="600" spans="2:19" s="54" customFormat="1" ht="15">
      <c r="B600" s="55"/>
      <c r="C600" s="56"/>
      <c r="D600" s="56"/>
      <c r="E600" s="56"/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60"/>
    </row>
    <row r="601" spans="2:19" s="54" customFormat="1" ht="15">
      <c r="B601" s="55"/>
      <c r="C601" s="56"/>
      <c r="D601" s="56"/>
      <c r="E601" s="56"/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  <c r="R601" s="56"/>
      <c r="S601" s="60"/>
    </row>
    <row r="602" spans="2:19" s="54" customFormat="1" ht="15">
      <c r="B602" s="55"/>
      <c r="C602" s="56"/>
      <c r="D602" s="56"/>
      <c r="E602" s="56"/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60"/>
    </row>
    <row r="603" spans="2:19" s="54" customFormat="1" ht="15">
      <c r="B603" s="55"/>
      <c r="C603" s="56"/>
      <c r="D603" s="56"/>
      <c r="E603" s="56"/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60"/>
    </row>
    <row r="604" spans="2:19" s="54" customFormat="1" ht="15">
      <c r="B604" s="55"/>
      <c r="C604" s="56"/>
      <c r="D604" s="56"/>
      <c r="E604" s="56"/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60"/>
    </row>
    <row r="605" spans="2:19" s="54" customFormat="1" ht="15">
      <c r="B605" s="55"/>
      <c r="C605" s="56"/>
      <c r="D605" s="56"/>
      <c r="E605" s="56"/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60"/>
    </row>
    <row r="606" spans="2:19" s="54" customFormat="1" ht="15">
      <c r="B606" s="55"/>
      <c r="C606" s="56"/>
      <c r="D606" s="56"/>
      <c r="E606" s="56"/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60"/>
    </row>
    <row r="607" spans="2:19" s="54" customFormat="1" ht="15">
      <c r="B607" s="55"/>
      <c r="C607" s="56"/>
      <c r="D607" s="56"/>
      <c r="E607" s="56"/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60"/>
    </row>
    <row r="608" spans="2:19" s="54" customFormat="1" ht="15">
      <c r="B608" s="55"/>
      <c r="C608" s="56"/>
      <c r="D608" s="56"/>
      <c r="E608" s="56"/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60"/>
    </row>
    <row r="609" spans="2:19" s="54" customFormat="1" ht="15">
      <c r="B609" s="55"/>
      <c r="C609" s="56"/>
      <c r="D609" s="56"/>
      <c r="E609" s="56"/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60"/>
    </row>
    <row r="610" spans="2:19" s="54" customFormat="1" ht="15">
      <c r="B610" s="55"/>
      <c r="C610" s="56"/>
      <c r="D610" s="56"/>
      <c r="E610" s="56"/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60"/>
    </row>
    <row r="611" spans="2:19" s="54" customFormat="1" ht="15">
      <c r="B611" s="55"/>
      <c r="C611" s="56"/>
      <c r="D611" s="56"/>
      <c r="E611" s="56"/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/>
      <c r="S611" s="60"/>
    </row>
    <row r="612" spans="2:19" s="54" customFormat="1" ht="15">
      <c r="B612" s="55"/>
      <c r="C612" s="56"/>
      <c r="D612" s="56"/>
      <c r="E612" s="56"/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60"/>
    </row>
    <row r="613" spans="2:19" s="54" customFormat="1" ht="15">
      <c r="B613" s="55"/>
      <c r="C613" s="56"/>
      <c r="D613" s="56"/>
      <c r="E613" s="56"/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60"/>
    </row>
    <row r="614" spans="2:19" s="54" customFormat="1" ht="15">
      <c r="B614" s="55"/>
      <c r="C614" s="56"/>
      <c r="D614" s="56"/>
      <c r="E614" s="56"/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60"/>
    </row>
    <row r="615" spans="2:19" s="54" customFormat="1" ht="15">
      <c r="B615" s="55"/>
      <c r="C615" s="56"/>
      <c r="D615" s="56"/>
      <c r="E615" s="56"/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60"/>
    </row>
    <row r="616" spans="2:19" s="54" customFormat="1" ht="15">
      <c r="B616" s="55"/>
      <c r="C616" s="56"/>
      <c r="D616" s="56"/>
      <c r="E616" s="56"/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60"/>
    </row>
    <row r="617" spans="2:19" s="54" customFormat="1" ht="15">
      <c r="B617" s="55"/>
      <c r="C617" s="56"/>
      <c r="D617" s="56"/>
      <c r="E617" s="56"/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60"/>
    </row>
    <row r="618" spans="2:19" s="54" customFormat="1" ht="15">
      <c r="B618" s="55"/>
      <c r="C618" s="56"/>
      <c r="D618" s="56"/>
      <c r="E618" s="56"/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60"/>
    </row>
    <row r="619" spans="2:19" s="54" customFormat="1" ht="15">
      <c r="B619" s="55"/>
      <c r="C619" s="56"/>
      <c r="D619" s="56"/>
      <c r="E619" s="56"/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60"/>
    </row>
    <row r="620" spans="2:19" s="54" customFormat="1" ht="15">
      <c r="B620" s="55"/>
      <c r="C620" s="56"/>
      <c r="D620" s="56"/>
      <c r="E620" s="56"/>
      <c r="F620" s="56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  <c r="R620" s="56"/>
      <c r="S620" s="60"/>
    </row>
    <row r="621" spans="2:19" s="54" customFormat="1" ht="15">
      <c r="B621" s="55"/>
      <c r="C621" s="56"/>
      <c r="D621" s="56"/>
      <c r="E621" s="56"/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60"/>
    </row>
    <row r="622" spans="2:19" s="54" customFormat="1" ht="15">
      <c r="B622" s="55"/>
      <c r="C622" s="56"/>
      <c r="D622" s="56"/>
      <c r="E622" s="56"/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60"/>
    </row>
    <row r="623" spans="2:19" s="54" customFormat="1" ht="15">
      <c r="B623" s="55"/>
      <c r="C623" s="56"/>
      <c r="D623" s="56"/>
      <c r="E623" s="56"/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56"/>
      <c r="S623" s="60"/>
    </row>
    <row r="624" spans="2:19" s="54" customFormat="1" ht="15">
      <c r="B624" s="55"/>
      <c r="C624" s="56"/>
      <c r="D624" s="56"/>
      <c r="E624" s="56"/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60"/>
    </row>
    <row r="625" spans="2:19" s="54" customFormat="1" ht="15">
      <c r="B625" s="55"/>
      <c r="C625" s="56"/>
      <c r="D625" s="56"/>
      <c r="E625" s="56"/>
      <c r="F625" s="56"/>
      <c r="G625" s="56"/>
      <c r="H625" s="56"/>
      <c r="I625" s="56"/>
      <c r="J625" s="56"/>
      <c r="K625" s="56"/>
      <c r="L625" s="56"/>
      <c r="M625" s="56"/>
      <c r="N625" s="56"/>
      <c r="O625" s="56"/>
      <c r="P625" s="56"/>
      <c r="Q625" s="56"/>
      <c r="R625" s="56"/>
      <c r="S625" s="60"/>
    </row>
    <row r="626" spans="2:19" s="54" customFormat="1" ht="15">
      <c r="B626" s="55"/>
      <c r="C626" s="56"/>
      <c r="D626" s="56"/>
      <c r="E626" s="56"/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60"/>
    </row>
    <row r="627" spans="2:19" s="54" customFormat="1" ht="15">
      <c r="B627" s="55"/>
      <c r="C627" s="56"/>
      <c r="D627" s="56"/>
      <c r="E627" s="56"/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60"/>
    </row>
    <row r="628" spans="2:19" s="54" customFormat="1" ht="15">
      <c r="B628" s="55"/>
      <c r="C628" s="56"/>
      <c r="D628" s="56"/>
      <c r="E628" s="56"/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60"/>
    </row>
    <row r="629" spans="2:19" s="54" customFormat="1" ht="15">
      <c r="B629" s="55"/>
      <c r="C629" s="56"/>
      <c r="D629" s="56"/>
      <c r="E629" s="56"/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60"/>
    </row>
    <row r="630" spans="2:19" s="54" customFormat="1" ht="15">
      <c r="B630" s="55"/>
      <c r="C630" s="56"/>
      <c r="D630" s="56"/>
      <c r="E630" s="56"/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60"/>
    </row>
    <row r="631" spans="2:19" s="54" customFormat="1" ht="15">
      <c r="B631" s="55"/>
      <c r="C631" s="56"/>
      <c r="D631" s="56"/>
      <c r="E631" s="56"/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6"/>
      <c r="S631" s="60"/>
    </row>
    <row r="632" spans="2:19" s="54" customFormat="1" ht="15">
      <c r="B632" s="55"/>
      <c r="C632" s="56"/>
      <c r="D632" s="56"/>
      <c r="E632" s="56"/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60"/>
    </row>
    <row r="633" spans="2:19" s="54" customFormat="1" ht="15">
      <c r="B633" s="55"/>
      <c r="C633" s="56"/>
      <c r="D633" s="56"/>
      <c r="E633" s="56"/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60"/>
    </row>
    <row r="634" spans="2:19" s="54" customFormat="1" ht="15">
      <c r="B634" s="55"/>
      <c r="C634" s="56"/>
      <c r="D634" s="56"/>
      <c r="E634" s="56"/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60"/>
    </row>
    <row r="635" spans="2:19" s="54" customFormat="1" ht="15">
      <c r="B635" s="55"/>
      <c r="C635" s="56"/>
      <c r="D635" s="56"/>
      <c r="E635" s="56"/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60"/>
    </row>
    <row r="636" spans="2:19" s="54" customFormat="1" ht="15">
      <c r="B636" s="55"/>
      <c r="C636" s="56"/>
      <c r="D636" s="56"/>
      <c r="E636" s="56"/>
      <c r="F636" s="56"/>
      <c r="G636" s="56"/>
      <c r="H636" s="56"/>
      <c r="I636" s="56"/>
      <c r="J636" s="56"/>
      <c r="K636" s="56"/>
      <c r="L636" s="56"/>
      <c r="M636" s="56"/>
      <c r="N636" s="56"/>
      <c r="O636" s="56"/>
      <c r="P636" s="56"/>
      <c r="Q636" s="56"/>
      <c r="R636" s="56"/>
      <c r="S636" s="60"/>
    </row>
    <row r="637" spans="2:19" s="54" customFormat="1" ht="15">
      <c r="B637" s="55"/>
      <c r="C637" s="56"/>
      <c r="D637" s="56"/>
      <c r="E637" s="56"/>
      <c r="F637" s="56"/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60"/>
    </row>
    <row r="638" spans="2:19" s="54" customFormat="1" ht="15">
      <c r="B638" s="55"/>
      <c r="C638" s="56"/>
      <c r="D638" s="56"/>
      <c r="E638" s="56"/>
      <c r="F638" s="56"/>
      <c r="G638" s="56"/>
      <c r="H638" s="56"/>
      <c r="I638" s="56"/>
      <c r="J638" s="56"/>
      <c r="K638" s="56"/>
      <c r="L638" s="56"/>
      <c r="M638" s="56"/>
      <c r="N638" s="56"/>
      <c r="O638" s="56"/>
      <c r="P638" s="56"/>
      <c r="Q638" s="56"/>
      <c r="R638" s="56"/>
      <c r="S638" s="60"/>
    </row>
    <row r="639" spans="2:19" s="54" customFormat="1" ht="15">
      <c r="B639" s="55"/>
      <c r="C639" s="56"/>
      <c r="D639" s="56"/>
      <c r="E639" s="56"/>
      <c r="F639" s="56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/>
      <c r="R639" s="56"/>
      <c r="S639" s="60"/>
    </row>
    <row r="640" spans="2:19" s="54" customFormat="1" ht="15">
      <c r="B640" s="55"/>
      <c r="C640" s="56"/>
      <c r="D640" s="56"/>
      <c r="E640" s="56"/>
      <c r="F640" s="56"/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  <c r="R640" s="56"/>
      <c r="S640" s="60"/>
    </row>
    <row r="641" spans="2:19" s="54" customFormat="1" ht="15">
      <c r="B641" s="55"/>
      <c r="C641" s="56"/>
      <c r="D641" s="56"/>
      <c r="E641" s="56"/>
      <c r="F641" s="56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56"/>
      <c r="S641" s="60"/>
    </row>
    <row r="642" spans="2:19" s="54" customFormat="1" ht="15">
      <c r="B642" s="55"/>
      <c r="C642" s="56"/>
      <c r="D642" s="56"/>
      <c r="E642" s="56"/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60"/>
    </row>
    <row r="643" spans="2:19" s="54" customFormat="1" ht="15">
      <c r="B643" s="55"/>
      <c r="C643" s="56"/>
      <c r="D643" s="56"/>
      <c r="E643" s="56"/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60"/>
    </row>
    <row r="644" spans="2:19" s="54" customFormat="1" ht="15">
      <c r="B644" s="55"/>
      <c r="C644" s="56"/>
      <c r="D644" s="56"/>
      <c r="E644" s="56"/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60"/>
    </row>
    <row r="645" spans="2:19" s="54" customFormat="1" ht="15">
      <c r="B645" s="55"/>
      <c r="C645" s="56"/>
      <c r="D645" s="56"/>
      <c r="E645" s="56"/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60"/>
    </row>
    <row r="646" spans="2:19" s="54" customFormat="1" ht="15">
      <c r="B646" s="55"/>
      <c r="C646" s="56"/>
      <c r="D646" s="56"/>
      <c r="E646" s="56"/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6"/>
      <c r="S646" s="60"/>
    </row>
    <row r="647" spans="2:19" s="54" customFormat="1" ht="15">
      <c r="B647" s="55"/>
      <c r="C647" s="56"/>
      <c r="D647" s="56"/>
      <c r="E647" s="56"/>
      <c r="F647" s="56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60"/>
    </row>
    <row r="648" spans="2:19" s="54" customFormat="1" ht="15">
      <c r="B648" s="55"/>
      <c r="C648" s="56"/>
      <c r="D648" s="56"/>
      <c r="E648" s="56"/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6"/>
      <c r="S648" s="60"/>
    </row>
    <row r="649" spans="2:19" s="54" customFormat="1" ht="15">
      <c r="B649" s="55"/>
      <c r="C649" s="56"/>
      <c r="D649" s="56"/>
      <c r="E649" s="56"/>
      <c r="F649" s="56"/>
      <c r="G649" s="56"/>
      <c r="H649" s="56"/>
      <c r="I649" s="56"/>
      <c r="J649" s="56"/>
      <c r="K649" s="56"/>
      <c r="L649" s="56"/>
      <c r="M649" s="56"/>
      <c r="N649" s="56"/>
      <c r="O649" s="56"/>
      <c r="P649" s="56"/>
      <c r="Q649" s="56"/>
      <c r="R649" s="56"/>
      <c r="S649" s="60"/>
    </row>
    <row r="650" spans="2:19" s="54" customFormat="1" ht="15">
      <c r="B650" s="55"/>
      <c r="C650" s="56"/>
      <c r="D650" s="56"/>
      <c r="E650" s="56"/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6"/>
      <c r="S650" s="60"/>
    </row>
    <row r="651" spans="2:19" s="54" customFormat="1" ht="15">
      <c r="B651" s="55"/>
      <c r="C651" s="56"/>
      <c r="D651" s="56"/>
      <c r="E651" s="56"/>
      <c r="F651" s="56"/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  <c r="R651" s="56"/>
      <c r="S651" s="60"/>
    </row>
    <row r="652" spans="2:19" s="54" customFormat="1" ht="15">
      <c r="B652" s="55"/>
      <c r="C652" s="56"/>
      <c r="D652" s="56"/>
      <c r="E652" s="56"/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60"/>
    </row>
    <row r="653" spans="2:19" s="54" customFormat="1" ht="15">
      <c r="B653" s="55"/>
      <c r="C653" s="56"/>
      <c r="D653" s="56"/>
      <c r="E653" s="56"/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56"/>
      <c r="S653" s="60"/>
    </row>
    <row r="654" spans="2:19" s="54" customFormat="1" ht="15">
      <c r="B654" s="55"/>
      <c r="C654" s="56"/>
      <c r="D654" s="56"/>
      <c r="E654" s="56"/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56"/>
      <c r="S654" s="60"/>
    </row>
    <row r="655" spans="2:19" s="54" customFormat="1" ht="15">
      <c r="B655" s="55"/>
      <c r="C655" s="56"/>
      <c r="D655" s="56"/>
      <c r="E655" s="56"/>
      <c r="F655" s="56"/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6"/>
      <c r="R655" s="56"/>
      <c r="S655" s="60"/>
    </row>
    <row r="656" spans="2:19" s="54" customFormat="1" ht="15">
      <c r="B656" s="55"/>
      <c r="C656" s="56"/>
      <c r="D656" s="56"/>
      <c r="E656" s="56"/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56"/>
      <c r="S656" s="60"/>
    </row>
    <row r="657" spans="2:19" s="54" customFormat="1" ht="15">
      <c r="B657" s="55"/>
      <c r="C657" s="56"/>
      <c r="D657" s="56"/>
      <c r="E657" s="56"/>
      <c r="F657" s="56"/>
      <c r="G657" s="56"/>
      <c r="H657" s="56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60"/>
    </row>
    <row r="658" spans="2:19" s="54" customFormat="1" ht="15">
      <c r="B658" s="55"/>
      <c r="C658" s="56"/>
      <c r="D658" s="56"/>
      <c r="E658" s="56"/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  <c r="R658" s="56"/>
      <c r="S658" s="60"/>
    </row>
    <row r="659" spans="2:19" s="54" customFormat="1" ht="15">
      <c r="B659" s="55"/>
      <c r="C659" s="56"/>
      <c r="D659" s="56"/>
      <c r="E659" s="56"/>
      <c r="F659" s="56"/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/>
      <c r="R659" s="56"/>
      <c r="S659" s="60"/>
    </row>
    <row r="660" spans="2:19" s="54" customFormat="1" ht="15">
      <c r="B660" s="55"/>
      <c r="C660" s="56"/>
      <c r="D660" s="56"/>
      <c r="E660" s="56"/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  <c r="S660" s="60"/>
    </row>
    <row r="661" spans="2:19" s="54" customFormat="1" ht="15">
      <c r="B661" s="55"/>
      <c r="C661" s="56"/>
      <c r="D661" s="56"/>
      <c r="E661" s="56"/>
      <c r="F661" s="56"/>
      <c r="G661" s="56"/>
      <c r="H661" s="56"/>
      <c r="I661" s="56"/>
      <c r="J661" s="56"/>
      <c r="K661" s="56"/>
      <c r="L661" s="56"/>
      <c r="M661" s="56"/>
      <c r="N661" s="56"/>
      <c r="O661" s="56"/>
      <c r="P661" s="56"/>
      <c r="Q661" s="56"/>
      <c r="R661" s="56"/>
      <c r="S661" s="60"/>
    </row>
    <row r="662" spans="2:19" s="54" customFormat="1" ht="15">
      <c r="B662" s="55"/>
      <c r="C662" s="56"/>
      <c r="D662" s="56"/>
      <c r="E662" s="56"/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60"/>
    </row>
    <row r="663" spans="2:19" s="54" customFormat="1" ht="15">
      <c r="B663" s="55"/>
      <c r="C663" s="56"/>
      <c r="D663" s="56"/>
      <c r="E663" s="56"/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  <c r="R663" s="56"/>
      <c r="S663" s="60"/>
    </row>
    <row r="664" spans="2:19" s="54" customFormat="1" ht="15">
      <c r="B664" s="55"/>
      <c r="C664" s="56"/>
      <c r="D664" s="56"/>
      <c r="E664" s="56"/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  <c r="S664" s="60"/>
    </row>
    <row r="665" spans="2:19" s="54" customFormat="1" ht="15">
      <c r="B665" s="55"/>
      <c r="C665" s="56"/>
      <c r="D665" s="56"/>
      <c r="E665" s="56"/>
      <c r="F665" s="56"/>
      <c r="G665" s="56"/>
      <c r="H665" s="56"/>
      <c r="I665" s="56"/>
      <c r="J665" s="56"/>
      <c r="K665" s="56"/>
      <c r="L665" s="56"/>
      <c r="M665" s="56"/>
      <c r="N665" s="56"/>
      <c r="O665" s="56"/>
      <c r="P665" s="56"/>
      <c r="Q665" s="56"/>
      <c r="R665" s="56"/>
      <c r="S665" s="60"/>
    </row>
    <row r="666" spans="2:19" s="54" customFormat="1" ht="15">
      <c r="B666" s="55"/>
      <c r="C666" s="56"/>
      <c r="D666" s="56"/>
      <c r="E666" s="56"/>
      <c r="F666" s="56"/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6"/>
      <c r="S666" s="60"/>
    </row>
    <row r="667" spans="2:19" s="54" customFormat="1" ht="15">
      <c r="B667" s="55"/>
      <c r="C667" s="56"/>
      <c r="D667" s="56"/>
      <c r="E667" s="56"/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60"/>
    </row>
    <row r="668" spans="2:19" s="54" customFormat="1" ht="15">
      <c r="B668" s="55"/>
      <c r="C668" s="56"/>
      <c r="D668" s="56"/>
      <c r="E668" s="56"/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56"/>
      <c r="S668" s="60"/>
    </row>
    <row r="669" spans="2:19" s="54" customFormat="1" ht="15">
      <c r="B669" s="55"/>
      <c r="C669" s="56"/>
      <c r="D669" s="56"/>
      <c r="E669" s="56"/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6"/>
      <c r="S669" s="60"/>
    </row>
    <row r="670" spans="2:19" s="54" customFormat="1" ht="15">
      <c r="B670" s="55"/>
      <c r="C670" s="56"/>
      <c r="D670" s="56"/>
      <c r="E670" s="56"/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56"/>
      <c r="S670" s="60"/>
    </row>
    <row r="671" spans="2:19" s="54" customFormat="1" ht="15">
      <c r="B671" s="55"/>
      <c r="C671" s="56"/>
      <c r="D671" s="56"/>
      <c r="E671" s="56"/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6"/>
      <c r="S671" s="60"/>
    </row>
    <row r="672" spans="2:19" s="54" customFormat="1" ht="15">
      <c r="B672" s="55"/>
      <c r="C672" s="56"/>
      <c r="D672" s="56"/>
      <c r="E672" s="56"/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60"/>
    </row>
  </sheetData>
  <mergeCells count="5">
    <mergeCell ref="B2:R2"/>
    <mergeCell ref="B3:R3"/>
    <mergeCell ref="C5:R5"/>
    <mergeCell ref="I1:R1"/>
    <mergeCell ref="I4:R4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scale="60" r:id="rId1"/>
  <headerFooter alignWithMargins="0">
    <oddFooter>&amp;C&amp;P</oddFooter>
  </headerFooter>
  <rowBreaks count="1" manualBreakCount="1">
    <brk id="3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"/>
  <dimension ref="A1:A1"/>
  <sheetViews>
    <sheetView workbookViewId="0" topLeftCell="A1">
      <selection activeCell="K24" sqref="K2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Felhasználó</cp:lastModifiedBy>
  <cp:lastPrinted>2012-04-03T08:30:34Z</cp:lastPrinted>
  <dcterms:created xsi:type="dcterms:W3CDTF">1997-01-17T14:02:09Z</dcterms:created>
  <dcterms:modified xsi:type="dcterms:W3CDTF">2012-04-03T08:30:37Z</dcterms:modified>
  <cp:category/>
  <cp:version/>
  <cp:contentType/>
  <cp:contentStatus/>
</cp:coreProperties>
</file>